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0" documentId="8_{9CC21E9F-AD1A-4C36-80C3-16FF21C9CFF2}" xr6:coauthVersionLast="47" xr6:coauthVersionMax="47" xr10:uidLastSave="{00000000-0000-0000-0000-000000000000}"/>
  <bookViews>
    <workbookView xWindow="-28920" yWindow="-1200" windowWidth="29040" windowHeight="17520" xr2:uid="{00000000-000D-0000-FFFF-FFFF00000000}"/>
  </bookViews>
  <sheets>
    <sheet name="CHMP uudet valmisteet" sheetId="1" r:id="rId1"/>
    <sheet name="CHMP käyttöaiheen laajennukset" sheetId="3" r:id="rId2"/>
    <sheet name="Lista arviointilausunnois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3" i="3" l="1"/>
  <c r="F332" i="3"/>
  <c r="F331" i="3"/>
  <c r="F330" i="3"/>
  <c r="G241" i="1"/>
  <c r="G240" i="1"/>
  <c r="F329" i="3"/>
  <c r="F328" i="3"/>
  <c r="F327" i="3"/>
  <c r="F326" i="3"/>
  <c r="G238" i="1"/>
  <c r="G239" i="1"/>
  <c r="G237" i="1"/>
  <c r="F325" i="3"/>
  <c r="E321" i="3"/>
  <c r="E318" i="3"/>
  <c r="E320" i="3"/>
  <c r="E322" i="3"/>
  <c r="E317" i="3"/>
  <c r="F318" i="3"/>
  <c r="F319" i="3"/>
  <c r="F320" i="3"/>
  <c r="F321" i="3"/>
  <c r="F322" i="3"/>
  <c r="F323" i="3"/>
  <c r="F324" i="3"/>
  <c r="F317" i="3"/>
  <c r="F37" i="3"/>
  <c r="F36" i="3"/>
  <c r="F35" i="3"/>
  <c r="F34" i="3"/>
  <c r="F33" i="3"/>
  <c r="G35" i="1"/>
  <c r="G34" i="1"/>
  <c r="G33" i="1"/>
  <c r="F32" i="3"/>
  <c r="F31" i="3"/>
  <c r="F30" i="3"/>
  <c r="F29" i="3"/>
  <c r="F28" i="3"/>
  <c r="G32" i="1"/>
  <c r="G31" i="1"/>
  <c r="G30" i="1"/>
  <c r="G29" i="1"/>
  <c r="G28" i="1"/>
  <c r="G27" i="1"/>
  <c r="G26" i="1"/>
  <c r="F27" i="3"/>
  <c r="F26" i="3"/>
  <c r="F25" i="3"/>
  <c r="F24" i="3"/>
  <c r="F23" i="3"/>
  <c r="F22" i="3"/>
  <c r="F21" i="3"/>
  <c r="F20" i="3"/>
  <c r="F19" i="3"/>
  <c r="G25" i="1"/>
  <c r="G24" i="1"/>
  <c r="G23" i="1"/>
  <c r="G22" i="1"/>
</calcChain>
</file>

<file path=xl/sharedStrings.xml><?xml version="1.0" encoding="utf-8"?>
<sst xmlns="http://schemas.openxmlformats.org/spreadsheetml/2006/main" count="5265" uniqueCount="1924">
  <si>
    <t>Tässä yhteydessä uudella lääkevalmisteella tarkoitetaan uutta vaikuttavaa ainetta. Listauksessa eivät ole mukana myyntiluvat, jotka on myönnetty biosimilaareille, geneerisille valmisteille, hybridivalmisteille tai ns. informed consent -valmisteille.</t>
  </si>
  <si>
    <t>*Sairaalalääkkeen ja avohoidon lääkkeen määrittely annostelumuotoon perustuen ei ole virallinen tai juridisesti sitova. Annostelumuotoon perustuvaa määrittelyä käytetään tässä yhteydessä alustavana tietona, ainoastaan aihevalinnan tukena.</t>
  </si>
  <si>
    <t>CHMP vuosi</t>
  </si>
  <si>
    <t>CHMP kuukausi</t>
  </si>
  <si>
    <t>Kauppanimi</t>
  </si>
  <si>
    <t>Vaikuttava aine</t>
  </si>
  <si>
    <t>Annostelumuoto</t>
  </si>
  <si>
    <t>Käyttöaihe lyhyesti</t>
  </si>
  <si>
    <t>Lisätietoa käyttöaiheesta (linkki EMA:n verkkosivulle)</t>
  </si>
  <si>
    <t>Fimea käynnistää arvioinnin (kyllä/ei)</t>
  </si>
  <si>
    <t>Perustelu*</t>
  </si>
  <si>
    <t>January</t>
  </si>
  <si>
    <t>Givlaari</t>
  </si>
  <si>
    <t>givosiran</t>
  </si>
  <si>
    <t>inj</t>
  </si>
  <si>
    <t>Treatment of acute hepatic porphyria</t>
  </si>
  <si>
    <t>Givlaari: Pending EC decision</t>
  </si>
  <si>
    <t>ei</t>
  </si>
  <si>
    <t>Annostelumuodon perusteella todennäköisesti avohoidossa käytettävä lääke</t>
  </si>
  <si>
    <t>Rybelsus</t>
  </si>
  <si>
    <t>semaglutide</t>
  </si>
  <si>
    <t>tabl</t>
  </si>
  <si>
    <t>Treatment of type 2 diabetes</t>
  </si>
  <si>
    <t>Rybelsus: Pending EC decision</t>
  </si>
  <si>
    <t>Vaxchora</t>
  </si>
  <si>
    <t>Cholera vaccine</t>
  </si>
  <si>
    <t>effervescent powder and a powder for oral suspension</t>
  </si>
  <si>
    <t>Prophylaxis against disease caused by Vibrio cholerae in adults and children</t>
  </si>
  <si>
    <t>Vaxchora: Pending EC decision</t>
  </si>
  <si>
    <t>Rokote</t>
  </si>
  <si>
    <t>Liumjev</t>
  </si>
  <si>
    <t>insulin lispro</t>
  </si>
  <si>
    <t>Treatment of diabetes mellitus in adults</t>
  </si>
  <si>
    <t>Liumjev: Pending EC decision</t>
  </si>
  <si>
    <t>Nilemdo</t>
  </si>
  <si>
    <t>bempedoic acid</t>
  </si>
  <si>
    <t>Treatment of adults with primary hypercholesterolaemia (heterozygous familial and non-familial) or mixed dyslipidaemia</t>
  </si>
  <si>
    <t>Nilemdo: Pending EC decision</t>
  </si>
  <si>
    <t>Nustendi</t>
  </si>
  <si>
    <t>bempedoic acid / ezetimibe</t>
  </si>
  <si>
    <t>Treatment of primary hypercholesterolaemia and mixed dyslipidaemia</t>
  </si>
  <si>
    <t>Nustendi: Pending EC decision</t>
  </si>
  <si>
    <t>Nubeqa</t>
  </si>
  <si>
    <t>darolutamide</t>
  </si>
  <si>
    <t>Treatment of prostate cancer</t>
  </si>
  <si>
    <t>Nubeqa: Pending EC decision</t>
  </si>
  <si>
    <t>Staquis </t>
  </si>
  <si>
    <t>crisaborole</t>
  </si>
  <si>
    <t>ointment</t>
  </si>
  <si>
    <t>Treatment of atopic dermatitis</t>
  </si>
  <si>
    <t>Staquis: Pending EC decision</t>
  </si>
  <si>
    <t>February</t>
  </si>
  <si>
    <t>Fetcroja</t>
  </si>
  <si>
    <t>cefiderocol</t>
  </si>
  <si>
    <t>inf</t>
  </si>
  <si>
    <t>Treatment of infections due to aerobic Gram-negative organisms in adults with limited treatment options</t>
  </si>
  <si>
    <t>Fetcroja: Pending EC decision</t>
  </si>
  <si>
    <t>EUnetHTA-yhteisarviointi meneillään</t>
  </si>
  <si>
    <t>March</t>
  </si>
  <si>
    <t>Zolgensma</t>
  </si>
  <si>
    <t>onasemnogene abeparvovec</t>
  </si>
  <si>
    <t>Treatment of spinal muscular atrophy</t>
  </si>
  <si>
    <t>Zolgensma: Pending EC decision</t>
  </si>
  <si>
    <t>kyllä</t>
  </si>
  <si>
    <t>Sairaalalääke, josta Fimea käynnistää arvioinnin</t>
  </si>
  <si>
    <t>Atectura Breezhaler</t>
  </si>
  <si>
    <t>indacaterol / mometasone furoate</t>
  </si>
  <si>
    <t>hard capsules containing a powder for inhalation</t>
  </si>
  <si>
    <t>Treatment of asthma</t>
  </si>
  <si>
    <t>Atectura Breezhaler: Pending EC decision</t>
  </si>
  <si>
    <t>Bemrist Breezhaler</t>
  </si>
  <si>
    <t>Bemrist Breezhaler: Pending EC decision</t>
  </si>
  <si>
    <t>Fluad Tetra</t>
  </si>
  <si>
    <t xml:space="preserve">influenza vaccine (surface antigen, inactivated, adjuvanted) </t>
  </si>
  <si>
    <t>Prophylaxis against influenza</t>
  </si>
  <si>
    <t>Fluad Tetra: Pending EC decision</t>
  </si>
  <si>
    <t>Pretomanid FGK</t>
  </si>
  <si>
    <t>pretomanid</t>
  </si>
  <si>
    <t>Treatment of tuberculosis in combination with bedaquiline and linezolid</t>
  </si>
  <si>
    <t>Pretomanid FGK: Pending EC decision</t>
  </si>
  <si>
    <t>Sarclisa</t>
  </si>
  <si>
    <t>isatuximab</t>
  </si>
  <si>
    <t>Treatment of multiple myeloma</t>
  </si>
  <si>
    <t>Sarclisa: Pending EC decision</t>
  </si>
  <si>
    <t>Zeposia </t>
  </si>
  <si>
    <t>ozanimod</t>
  </si>
  <si>
    <t>caps</t>
  </si>
  <si>
    <t>Treatment of adult patients with relapsing remitting multiple sclerosis with active disease</t>
  </si>
  <si>
    <t>Zeposia: Pending EC decision</t>
  </si>
  <si>
    <t>April</t>
  </si>
  <si>
    <t>Enerzair breezhaler</t>
  </si>
  <si>
    <t>indacaterol / glycopyrronium / mometasone</t>
  </si>
  <si>
    <t>Zimbus Breezhaler</t>
  </si>
  <si>
    <t>Daurismo</t>
  </si>
  <si>
    <t>glasdegib</t>
  </si>
  <si>
    <t>Treatment of acute myeloid leukaemia</t>
  </si>
  <si>
    <t>Reblozyl</t>
  </si>
  <si>
    <t>luspatercept</t>
  </si>
  <si>
    <t xml:space="preserve">Treatment of adults with transfusion-dependent anaemia associated with myelodysplastic syndromes </t>
  </si>
  <si>
    <t>Treatment of adults with transfusion-dependent anaemia associated with beta-thalassaemia</t>
  </si>
  <si>
    <t>May</t>
  </si>
  <si>
    <t>Hepcludex</t>
  </si>
  <si>
    <t>bulevirtide</t>
  </si>
  <si>
    <t>Treatment of chronic hepatitis delta virus (HDV) infection in adult patients with compensated liver disease</t>
  </si>
  <si>
    <t>Mvabea</t>
  </si>
  <si>
    <t>Ebola vaccine</t>
  </si>
  <si>
    <t>prophylaxis against Zaire ebolavirus disease (EVD)</t>
  </si>
  <si>
    <t>Piqray</t>
  </si>
  <si>
    <t>alpelisib</t>
  </si>
  <si>
    <t>Treatment of locally advanced or metastatic breast cancer with a PIK3CA mutation</t>
  </si>
  <si>
    <t>Rozlytrek</t>
  </si>
  <si>
    <t>entrectinib</t>
  </si>
  <si>
    <t>Treatment of patients whose solid tumours have a neurotrophic tyrosine receptor kinase (NTRK) gene fusion, or patients with ROS1-positive advanced non-small cell lung cancer (NSCLC).</t>
  </si>
  <si>
    <t>Xenleta</t>
  </si>
  <si>
    <t>lefamulin</t>
  </si>
  <si>
    <t>inf / tabl</t>
  </si>
  <si>
    <t>Treatment of community-acquired pneumonia (CAP) in adults</t>
  </si>
  <si>
    <t>Sairaalalääke, mutta ei priorisoitu aihevalinnassa</t>
  </si>
  <si>
    <t>Zabdeno</t>
  </si>
  <si>
    <t>rokote</t>
  </si>
  <si>
    <t>June</t>
  </si>
  <si>
    <t>Idefirix</t>
  </si>
  <si>
    <t>imlifidase</t>
  </si>
  <si>
    <t>Desensitisation of highly sensitised patients needing kidney transplantation, but unlikely to receive a compatible transplant</t>
  </si>
  <si>
    <t>Kaftrio</t>
  </si>
  <si>
    <t>elexacaftor / tezacaftor / ivacaftor</t>
  </si>
  <si>
    <t>Treatment of cystic fibrosis in patients who are homozygous for the F508del mutation or heterozygous for the F508del in the CFTR gene with a minimal function mutation</t>
  </si>
  <si>
    <t>Veklury</t>
  </si>
  <si>
    <t>remdesivir</t>
  </si>
  <si>
    <t>Treatment of SARS-CoV-2</t>
  </si>
  <si>
    <t>Sairaalalääke, josta Fimea tekee lyhyen koosteraportin</t>
  </si>
  <si>
    <t>July</t>
  </si>
  <si>
    <t>Blenrep</t>
  </si>
  <si>
    <t>belantamab mafodotin</t>
  </si>
  <si>
    <t>Blenrep is indicated as monotherapy for the treatment of multiple myeloma in adult patients, who have received at least four prior therapies and whose disease is refractory to at least one proteasome inhibitor, one immunomodulatory agent, and an anti-CD38 monoclonal antibody, and who have demonstrated disease progression on the last therapy</t>
  </si>
  <si>
    <t>Blenrep: Pending EC decision</t>
  </si>
  <si>
    <t>Adakveo</t>
  </si>
  <si>
    <t>crizanlizumab</t>
  </si>
  <si>
    <t>Prevention of recurrent vaso occlusive crises (VOCs) in sickle cell disease patients aged 16 years and older. It can be given as an add on therapy to hydroxyurea/hydroxycarbamide (HU/HC) or as monotherapy in patients for whom HU/HC is inappropriate or inadequate.</t>
  </si>
  <si>
    <t>Adakveo: Pending EC decision</t>
  </si>
  <si>
    <t>Arikayce liposomal</t>
  </si>
  <si>
    <t>amikacin</t>
  </si>
  <si>
    <t>nebuliser suspension</t>
  </si>
  <si>
    <t>Treatment of non-tuberculous mycobacterial (NTM) lung infections caused by Mycobacterium avium Complex (MAC) in adults with limited treatment options who do not have cystic fibrosis</t>
  </si>
  <si>
    <t>Arikayce liposomal: Pending EC decision</t>
  </si>
  <si>
    <t>Ayvakyt</t>
  </si>
  <si>
    <t>avapritinib</t>
  </si>
  <si>
    <t>Ayvakyt is indicated as monotherapy for the treatment of adult patients with unresectable or metastatic gastrointestinal stromal tumours (GIST) harbouring the platelet-derived growth factor receptor alpha (PDGFRA) D842V mutation</t>
  </si>
  <si>
    <t>Ayvakyt: Pending eC decision</t>
  </si>
  <si>
    <t>Calquence</t>
  </si>
  <si>
    <t>acalabrutinib</t>
  </si>
  <si>
    <t>Calquence as monotherapy or in combination with obinutuzumab is indicated for the treatment of adult patients with previously untreated chronic lymphocytic leukaemia (CLL). Calquence as monotherapy is indicated for the treatment of adult patients with chronic lymphocytic leukaemia (CLL) who have received at least one prior therapy.</t>
  </si>
  <si>
    <t>Calquence: Pending EC decision</t>
  </si>
  <si>
    <t>Jyseleca </t>
  </si>
  <si>
    <t>filgotinib</t>
  </si>
  <si>
    <t>Treatment of moderate to severe active rheumatoid arthritis in adult patients who have responded inadequately to, or who are intolerant to one or more disease modifying anti rheumatic drugs (DMARDs). Jyseleca may be used as monotherapy or in combination with methotrexate (MTX).</t>
  </si>
  <si>
    <t>Jyseleca: Pending EC decision</t>
  </si>
  <si>
    <t>Zynrelef </t>
  </si>
  <si>
    <t>bupivacaine / meloxicam</t>
  </si>
  <si>
    <t>wound solutions</t>
  </si>
  <si>
    <t>Treatment of somatic postoperative pain from small- to medium-sized surgical wounds in adults</t>
  </si>
  <si>
    <t>Zynrelef: Pending EC decision</t>
  </si>
  <si>
    <t>September</t>
  </si>
  <si>
    <t>Exparel</t>
  </si>
  <si>
    <t>bupivacain</t>
  </si>
  <si>
    <t>Exparel is indicated as a brachial plexus block or femoral nerve block for treatment of postoperative pain in adults, and as a field block for treatment of somatic post-operative pain from small- to medium-sized surgical wounds in adults (see section 5.1). Exparel should be administered in a setting where trained personnel and appropriate equipment are available.</t>
  </si>
  <si>
    <t>Exparel: Pending EC decision</t>
  </si>
  <si>
    <t>MenQuadfi</t>
  </si>
  <si>
    <t>meningococcal group A, C, W and Y conjugate vaccine</t>
  </si>
  <si>
    <t>MenQuadfi is indicated for active immunisation of individuals from the age of 12 months and older against invasive meningococcal disease caused by Neisseria meningitidis serogroups A, C, W and Y</t>
  </si>
  <si>
    <t>MenQuadfi: Pending EC decision</t>
  </si>
  <si>
    <t>Supemtek</t>
  </si>
  <si>
    <t>Quadrivalent Influenza Vaccine</t>
  </si>
  <si>
    <t>Supemtek is indicated for active immunization for the prevention of influenza disease in adults. Supemtek should be used in accordance with official recommendations.</t>
  </si>
  <si>
    <t>Supemtek: Pending EC decision</t>
  </si>
  <si>
    <t>Obiltoxaximab SFL</t>
  </si>
  <si>
    <t>obiltoxaximab</t>
  </si>
  <si>
    <t>Obiltoxaximab SFL is indicated in combination with appropriate antibacterial drugs in all age groups for treatment of inhalational anthrax due to Bacillus anthracis (see section 5.1). Obiltoxaximab SFL is indicated in all age groups for post-exposure prophylaxis of inhalational anthrax when alternative therapies are not appropriate or are not available (see section 5.1).</t>
  </si>
  <si>
    <t>Obiltoxaximab SFL: Pending EC decision</t>
  </si>
  <si>
    <t>October</t>
  </si>
  <si>
    <t>Tecartus</t>
  </si>
  <si>
    <t>autologous anti-CD19-transduced CD3+ cells</t>
  </si>
  <si>
    <t>Tecartus is indicated for the treatment of adult patients with relapsed or refractory mantle cell lymphoma (MCL) after two or more lines of systemic therapy including a Bruton’s tyrosine kinase (BTK) inhibitor</t>
  </si>
  <si>
    <t>Tecartus: Pending EC decision</t>
  </si>
  <si>
    <t>Libmeldy</t>
  </si>
  <si>
    <t>autologous CD34+ cell enriched population that contains hematopoietic stem and progenitor cells transduced ex vivo using a lentiviral vector encoding the human arylsulfatase A gene</t>
  </si>
  <si>
    <t>inj. (i.v.)</t>
  </si>
  <si>
    <t>Libmeldy is indicated for the treatment of metachromatic leukodystrophy (MLD) characterized by biallelic mutations in the arysulfatase A (ARSA) gene leading to a reduction of the ARSA enzymatic activity: • in children with late infantile or early juvenile forms, without clinical manifestations of the disease, • in children with the early juvenile form, with early clinical manifestations of the disease, who still have the ability to walk independently and before the onset of cognitive decline.</t>
  </si>
  <si>
    <t>Libmeldy: Pending EC decision</t>
  </si>
  <si>
    <t>Sairaalalääke, toistaiseksi ei käynnistetä arviointia</t>
  </si>
  <si>
    <t>Oxlumo</t>
  </si>
  <si>
    <t>lumasiran</t>
  </si>
  <si>
    <t>inj (s.c.)</t>
  </si>
  <si>
    <t>Treatment of primary hyperoxaluria type 1 (PH1) in all age groups</t>
  </si>
  <si>
    <t>Oxlumo: Pending EC decision</t>
  </si>
  <si>
    <t>Ei priorisoitu aihevalinnassa</t>
  </si>
  <si>
    <t>Rekambys </t>
  </si>
  <si>
    <t>rilpivirine</t>
  </si>
  <si>
    <t>Rekambys is indicated, in combination with cabotegravir injection, for the treatment of human immunodeficiency virus type 1 (HIV-1) infection in adults who are virologically suppressed (HIV-1 RNA &lt; 50 copies/mL) on a stable antiretroviral regimen without present or past evidence of viral resistance to, and no prior virological failure with, agents of the NNRTI and INI class.</t>
  </si>
  <si>
    <t>Rekambys: Pending EC decision</t>
  </si>
  <si>
    <t>Vocabria </t>
  </si>
  <si>
    <t>cabotegravir</t>
  </si>
  <si>
    <t>Vocabria injection is indicated, in combination with rilpivirine injection, for the treatment of Human Immunodeficiency Virus type 1 (HIV-1) infection in adults who are virologically suppressed (HIV-1 RNA  &lt;50 copies/mL) on a stable antiretroviral regimen without present or past evidence of viral resistance to, and no prior virological failure with agents of the NNRTI and INI class.</t>
  </si>
  <si>
    <t>Vocabria: Pending EC decision</t>
  </si>
  <si>
    <t>Fintepla</t>
  </si>
  <si>
    <t>fenfluramine</t>
  </si>
  <si>
    <t>oral solution</t>
  </si>
  <si>
    <t>Fintepla is indicated for the treatment of seizures associated with Dravet syndrome as an add-on therapy to other anti-epileptic medicines for patients 2 years of age and older.</t>
  </si>
  <si>
    <t>Fintepla: Pending EC decision</t>
  </si>
  <si>
    <t>Leqvio </t>
  </si>
  <si>
    <t>inclisiran</t>
  </si>
  <si>
    <t>Leqvio is indicated in adults with primary hypercholesterolaemia (heterozygous familial and non-familial) or mixed dyslipidaemia, as an adjunct to diet: • in combination with a statin or statin with other lipid-lowering therapies in patients unable to reach LDL-C goals with the maximum tolerated dose of a statin, or • alone or in combination with other lipid-lowering therapies in patients who are statin-intolerant, or for whom a statin is contraindicated.</t>
  </si>
  <si>
    <t>Leqvio: Pending EC decision</t>
  </si>
  <si>
    <t>Palforzia </t>
  </si>
  <si>
    <t>defatted powder of Arachis hypogaea L., semen (peanuts)</t>
  </si>
  <si>
    <t>oral powder</t>
  </si>
  <si>
    <t>Palforzia is indicated for the treatment of patients aged 4 to 17 years with a confirmed diagnosis of peanut allergy. Palforzia may be continued in patients 18 years of age and older.</t>
  </si>
  <si>
    <t>Palforzia: Pending EC decision</t>
  </si>
  <si>
    <t>Trixeo Aerosphere</t>
  </si>
  <si>
    <t>Formoterol / glycopyrronium bromide/ budesonide</t>
  </si>
  <si>
    <t>inhal. susp.</t>
  </si>
  <si>
    <t>Trixeo Aerosphere is indicated as a maintenance treatment in adult patients with moderate to severe chronic obstructive pulmonary disease (COPD) who are not adequately treated by a combination of an inhaled corticosteroid and a long-acting beta2-agonist or combination of a long-acting beta2-agonist and a long-acting muscarinic antagonist.</t>
  </si>
  <si>
    <t>Trixeo Aerosphere: Pending EC decision</t>
  </si>
  <si>
    <t>November</t>
  </si>
  <si>
    <t>Phesgo</t>
  </si>
  <si>
    <t>pertuzumab / trastuzumab</t>
  </si>
  <si>
    <t>s.c. inj.</t>
  </si>
  <si>
    <t>Phesgo is indicated for use in combination with chemotherapy in: 1) the neoadjuvant treatment of adult patients with HER2-positive, locally advanced, inflammatory, or early stage breast cancer at high risk of recurrence; 2) the adjuvant treatment of adult patients with HER2-positive early breast cancer at high risk of recurrence</t>
  </si>
  <si>
    <t>Phesgo: Pending EC decision</t>
  </si>
  <si>
    <t>Phesgo is indicated for use in combination with docetaxel in adult patients with HER2-positive metastatic or locally recurrent unresectable breast cancer, who have not received previous anti-HER2 therapy or chemotherapy for their metastatic disease.</t>
  </si>
  <si>
    <t>Roclanda</t>
  </si>
  <si>
    <t>latanoprost / netarsudil</t>
  </si>
  <si>
    <t>eye drops</t>
  </si>
  <si>
    <t>Roclanda is indicated for the reduction of elevated intraocular pressure (IOP) in adult patients with primary open-angle glaucoma or ocular hypertension for whom monotherapy with a prostaglandin or netarsudil provides insufficient IOP reduction</t>
  </si>
  <si>
    <t>Roclanda: Pending EC decision</t>
  </si>
  <si>
    <t>Xofluza</t>
  </si>
  <si>
    <t>baloxavir marboxil</t>
  </si>
  <si>
    <t>Xofluza is indicated for the treatment of uncomplicated influenza in patients aged 12 years and above.</t>
  </si>
  <si>
    <t>Xofluza: Pending EC decision</t>
  </si>
  <si>
    <t>Xofluza is indicated for post-exposure prophylaxis of influenza in individuals aged 12 years and above. Xofluza should be used in accordance with official recommendations.</t>
  </si>
  <si>
    <t>Elzonris</t>
  </si>
  <si>
    <t>tagraxofusp</t>
  </si>
  <si>
    <t>ELZONRIS is indicated as monotherapy for the first-line treatment of adult patients with blastic plasmacytoid dendritic cell neoplasm (BPDCN)</t>
  </si>
  <si>
    <t>Elzonris: Pending EC decision</t>
  </si>
  <si>
    <t>December</t>
  </si>
  <si>
    <t>Enhertu</t>
  </si>
  <si>
    <t>trastuzumab deruxtecan</t>
  </si>
  <si>
    <t>Enhertu as monotherapy is indicated for the treatment of adult patients with unresectable or metastatic HER2 positive breast cancer who have received two or more prior anti HER2 based regimens.</t>
  </si>
  <si>
    <t>Enhertu: Pending EC decision</t>
  </si>
  <si>
    <t>Heplisav B</t>
  </si>
  <si>
    <t>hepatitis B surface antigen</t>
  </si>
  <si>
    <t>Heplisav B is indicated for the active immunisation against hepatitis B virus infection (HBV) caused by all known subtypes of hepatitis B virus in adults 18 years of age and older.</t>
  </si>
  <si>
    <t>Heplisav B: Pending EC decision</t>
  </si>
  <si>
    <t>Inrebic</t>
  </si>
  <si>
    <t>fedratinib</t>
  </si>
  <si>
    <t>Inrebic is indicated for the treatment of disease-related splenomegaly or symptoms in adult patients with primary myelofibrosis, post polycythaemia vera myelofibrosis or post essential thrombocythaemia myelofibrosis who are JAK inhibitor naïve or who have been treated with ruxolitinib.</t>
  </si>
  <si>
    <t>Inrebic: Pending EC decision</t>
  </si>
  <si>
    <t>Lumoxiti</t>
  </si>
  <si>
    <t>moxetumomab pasudoto</t>
  </si>
  <si>
    <t>Lumoxiti as monotherapy is indicated for the treatment of adult patients with relapsed or refractory hairy cell leukaemia (HCL) after receiving at least two prior systemic therapies, including treatment with a purine nucleoside analogue (PNA).</t>
  </si>
  <si>
    <t>Lumoxiti: Pending EC decision</t>
  </si>
  <si>
    <t>Retsevmo</t>
  </si>
  <si>
    <t>selpercatinib</t>
  </si>
  <si>
    <t xml:space="preserve">1) Retsevmo as monotherapy is indicated for the treatment of adults with: 1a) advanced RET fusion-positive non-small cell lung cancer (NSCLC) who require systemic
therapy following prior treatment with immunotherapy and/or platinum-based
chemotherapy 1b) advanced RET fusion-positive thyroid cancer who require systemic therapy following prior
treatment with sorafenib and/or lenvatinib. 2) Retsevmo as monotherapy is indicated for the treatment of adults and adolescents 12 years and
older with advanced RET mutant medullary thyroid cancer (MTC) who require systemic therapy
following prior treatment with cabozantinib and/or vandetanib. </t>
  </si>
  <si>
    <t>Retsevmo: Pending EC decision</t>
  </si>
  <si>
    <t>Rukobia</t>
  </si>
  <si>
    <t>fostemsavir</t>
  </si>
  <si>
    <t>Rukobia, in combination with other antiretrovirals, is indicated for the treatment of adults with multidrug resistant HIV-1 infection for whom it is otherwise not possible to construct a suppressive anti-viral regimen.</t>
  </si>
  <si>
    <t>Rukobia: Pending EC decision</t>
  </si>
  <si>
    <t>Sibnayal</t>
  </si>
  <si>
    <t>potassium citrate / potassium hydrogen carbonate</t>
  </si>
  <si>
    <t>prolonged-release granules</t>
  </si>
  <si>
    <t>Sibnayal is indicated for the treatment of distal renal tubular acidosis (dRTA) in adults, adolescents and children aged one year and older.</t>
  </si>
  <si>
    <t>Sibnayal: Pending EC decision</t>
  </si>
  <si>
    <t>Tukysa</t>
  </si>
  <si>
    <t>tucatinib</t>
  </si>
  <si>
    <t>TUKYSA is indicated in combination with trastuzumab and capecitabine for the treatment of adult patients with HER2-positive locally advanced or metastatic breast cancer who have received at least 2 prior anti-HER2 treatment regimens.</t>
  </si>
  <si>
    <t>Tukysa: Pending EC decision</t>
  </si>
  <si>
    <t>BroPair Spiromax</t>
  </si>
  <si>
    <t>salmeterol / fluticasone</t>
  </si>
  <si>
    <t>powder for inhalation</t>
  </si>
  <si>
    <t>BroPair Spiromax is indicated in the regular treatment of asthma in adults and adolescents aged 12 years and older not adequately controlled with inhaled corticosteroids and ‘as needed’ inhaled short-acting β2 agonists.</t>
  </si>
  <si>
    <t>BroPair Spiromax: Pending EC decision</t>
  </si>
  <si>
    <t>Byfavo</t>
  </si>
  <si>
    <t>remimazolam</t>
  </si>
  <si>
    <t>iv inj</t>
  </si>
  <si>
    <t>Remimazolam is indicated in adults for procedural sedation</t>
  </si>
  <si>
    <t>Byfavo: Pending EC decision</t>
  </si>
  <si>
    <t>COVID-19 Vaccine AstraZeneca</t>
  </si>
  <si>
    <t>COVID-19 Vaccine (ChAdOx1-S [recombinant])</t>
  </si>
  <si>
    <t>COVID-19 Vaccine AstraZeneca is indicated for active immunisation to prevent COVID-19 caused by SARS-CoV-2, in individuals 18 years of age and older.</t>
  </si>
  <si>
    <t>COVID-19 Vaccine AstraZeneca: Pending EC decision</t>
  </si>
  <si>
    <t>Kesimpta</t>
  </si>
  <si>
    <t>ofatumumab</t>
  </si>
  <si>
    <t>sc inj</t>
  </si>
  <si>
    <t>Kesimpta is indicated for the treatment of adult patients with relapsing forms of multiple sclerosis (RMS) with active disease defined by clinical or imaging features</t>
  </si>
  <si>
    <t>Kesimpta: Pending EC decision</t>
  </si>
  <si>
    <t>Nexpovio</t>
  </si>
  <si>
    <t>selinexor</t>
  </si>
  <si>
    <t>NEXPOVIO is indicated in combination with dexamethasone for the treatment of multiple myeloma in adult patients who have received at least four prior therapies and whose disease is refractory to at least two proteasome inhibitors, two immunomodulatory agents and an anti-CD38 monoclonal antibody, and who have demonstrated disease progression on the last therapy</t>
  </si>
  <si>
    <t>Nexpovio: Pending EC decision</t>
  </si>
  <si>
    <t>Ontozry</t>
  </si>
  <si>
    <t>cenobamate</t>
  </si>
  <si>
    <t>Ontozry is indicated for the adjunctive treatment of focal-onset seizures with or without secondary generalisation in adult patients with epilepsy who have not been adequately controlled despite a history of treatment with at least 2 anti-epileptic medicinal products.</t>
  </si>
  <si>
    <t>Ontozry: Pending EC decision</t>
  </si>
  <si>
    <t>Pemazyre</t>
  </si>
  <si>
    <t>pemigatinib</t>
  </si>
  <si>
    <t>Pemazyre monotherapy is indicated for the treatment of adults with locally advanced or metastatic cholangiocarcinoma with a fibroblast growth factor receptor 2 (FGFR2) fusion or rearrangement that is relapsed or refractory after at least one line of systemic therapy</t>
  </si>
  <si>
    <t>Pemazyre: Pending EC decision</t>
  </si>
  <si>
    <t>Seffalair Spiromax</t>
  </si>
  <si>
    <t>Seffalair Spiromax is indicated in the regular treatment of asthma in adults and adolescents aged 12 years and older not adequately controlled with inhaled corticosteroids and ‘as needed’ inhaled short-acting β2 agonists</t>
  </si>
  <si>
    <t>Seffalair Spiromax: Pending EC decision</t>
  </si>
  <si>
    <t>Sogroya</t>
  </si>
  <si>
    <t>somapacitan</t>
  </si>
  <si>
    <t>Sogroya is indicated for the replacement of endogenous growth hormone (GH) in adults with growth hormone deficiency (AGHD).</t>
  </si>
  <si>
    <t>Sogroya: Pending EC decision</t>
  </si>
  <si>
    <t>Vazkepa</t>
  </si>
  <si>
    <t>icosapent ethyl</t>
  </si>
  <si>
    <t>Vazkepa is indicated to reduce the risk of cardiovascular events in adult statin-treated patients at high cardiovascular risk with elevated triglycerides (≥150 mg/dL) and • established cardiovascular disease, or • diabetes, and at least one other cardiovascular risk factor.</t>
  </si>
  <si>
    <t>Vazkepa: Pending EC decision</t>
  </si>
  <si>
    <t>Evrysdi</t>
  </si>
  <si>
    <t>risdiplam</t>
  </si>
  <si>
    <t>powder for oral solution</t>
  </si>
  <si>
    <t>Evrysdi is indicated for the treatment of 5q spinal muscular atrophy (SMA) in patients 2 months of age and older, with a clinical diagnosis of SMA Type 1, Type 2 or Type 3 or with one to four SMN2 copies</t>
  </si>
  <si>
    <t>Evrysdi: Pending EC decision</t>
  </si>
  <si>
    <t>Jemperli</t>
  </si>
  <si>
    <t>dostarlimab</t>
  </si>
  <si>
    <t>Jemperli is indicated as monotherapy for the treatment of adult patients with recurrent or advanced mismatch repair deficient (dMMR)/microsatellite instability-high (MSI-H) endometrial cancer (EC) that has progressed on or following prior treatment with a platinum-containing regimen.</t>
  </si>
  <si>
    <t>Jemperli: Pending EC decision</t>
  </si>
  <si>
    <t>Orladeyo</t>
  </si>
  <si>
    <t>berotralstat</t>
  </si>
  <si>
    <t>Orladeyo is indicated for routine prevention of recurrent attacks of hereditary angioedema (HAE) in adult and adolescent patients aged 12 years and older</t>
  </si>
  <si>
    <t>Orladeyo: Pending EC decision</t>
  </si>
  <si>
    <t>Copiktra</t>
  </si>
  <si>
    <t>duvelisib</t>
  </si>
  <si>
    <t>Relapsed or refractory chronic lymphocytic leukaemia (CLL) after at least two prior therapies</t>
  </si>
  <si>
    <t>Copiktra: Pending EC decision</t>
  </si>
  <si>
    <t>Follicular lymphoma (FL) that is refractory to at least two prior systemic therapies</t>
  </si>
  <si>
    <t>Ponvory</t>
  </si>
  <si>
    <t>ponesimod</t>
  </si>
  <si>
    <t>Ponvory is indicated for the treatment of adult patients with relapsing forms of multiple sclerosis (RMS) with active disease defined by clinical or imaging features.</t>
  </si>
  <si>
    <t>Ponvory: Pending EC decision</t>
  </si>
  <si>
    <t>Drovelis </t>
  </si>
  <si>
    <t>estetrol/drospirenone</t>
  </si>
  <si>
    <t>Oral contraception</t>
  </si>
  <si>
    <t>Drovelis: Pending EC decision</t>
  </si>
  <si>
    <t>Lydisilka</t>
  </si>
  <si>
    <t>estetrol and drospirenone</t>
  </si>
  <si>
    <t>Lydisilka: Pending EC decision</t>
  </si>
  <si>
    <t>Enspryng</t>
  </si>
  <si>
    <t>satralizumab</t>
  </si>
  <si>
    <t>Enspryng is indicated as a monotherapy or in combination with immunosuppressive therapy (IST) for the treatment of neuromyelitis optica spectrum disorders (NMOSD) in adult and adolescent patients from 12 years of age who are anti-aquaporin-4 IgG (AQP4-IgG) seropositive</t>
  </si>
  <si>
    <t>Enspryng: Pending EC decision</t>
  </si>
  <si>
    <t>Evkeeza</t>
  </si>
  <si>
    <t>evinacumab</t>
  </si>
  <si>
    <t>Evkeeza is indicated as an adjunct to diet and other low-density lipoprotein-cholesterol (LDL-C) lowering therapies for the treatment of adult and adolescent patients aged 12 years and older with homozygous familial hypercholesterolaemia (HoFH)</t>
  </si>
  <si>
    <t>Evkeeza: Pending EC decision</t>
  </si>
  <si>
    <t>Adtralza</t>
  </si>
  <si>
    <t>tralokinumab</t>
  </si>
  <si>
    <t>Adtralza is indicated for treatment of moderate-to-severe atopic dermatitis in adult patients who are candidates for systemic therapy</t>
  </si>
  <si>
    <t>Adtralza: Pending EC decision</t>
  </si>
  <si>
    <t>Koselugo</t>
  </si>
  <si>
    <t>selumetinib</t>
  </si>
  <si>
    <t>Koselugo as monotherapy is indicated for the treatment of symptomatic, inoperable plexiform neurofibromas (PN) in paediatric patients with neurofibromatosis type 1 (NF1) aged 3 years and above</t>
  </si>
  <si>
    <t>Koselugo: Pending EC decision</t>
  </si>
  <si>
    <t>Onureg</t>
  </si>
  <si>
    <t>azacitidine</t>
  </si>
  <si>
    <t>Onureg is indicated as maintenance therapy in adult patients with acute myeloid leukaemia (AML) who achieved complete remission (CR) or complete remission with incomplete blood count recovery (CRi) following induction therapy with or without consolidation treatment and who are not candidates for, including those who choose not to proceed to, hematopoietic stem cell transplantation (HSCT)</t>
  </si>
  <si>
    <t>Onureg: Pending EC decision</t>
  </si>
  <si>
    <t>Skysona</t>
  </si>
  <si>
    <t>elivaldogene autotemcel</t>
  </si>
  <si>
    <t>Skysona is indicated for the treatment of early cerebral adrenoleukodystrophy in patients less than 18 years of age, with an ABCD1 genetic mutation, and for whom a human leukocyte antigen (HLA)-matched sibling haematopoietic stem cell (HSC) donor is not available.</t>
  </si>
  <si>
    <t>Skysona: Pending EC decision</t>
  </si>
  <si>
    <t>Sairaalalääke, toistaiseksi ei käynnistetä arviointia. EUnetHTA-arviointi meneillään.</t>
  </si>
  <si>
    <t>Bylvay</t>
  </si>
  <si>
    <t>odevixibat</t>
  </si>
  <si>
    <t>Treatment of progressive familial intrahepatic cholestasis (PFIC) in patients aged 6 months or older</t>
  </si>
  <si>
    <t>Bylvay: Pending EC decision</t>
  </si>
  <si>
    <t>Imcivree</t>
  </si>
  <si>
    <t>setmelanotide</t>
  </si>
  <si>
    <t>Imcivree is indicated for the treatment of obesity and the control of hunger associated with genetically confirmed loss-of-function biallelic pro-opiomelanocortin (POMC), including PCSK1, deficiency or biallelic leptin receptor (LEPR) deficiency in adults and children 6 years of age and above</t>
  </si>
  <si>
    <t>Imcivree: Pending EC decision</t>
  </si>
  <si>
    <t>Klisyri</t>
  </si>
  <si>
    <t>tirbanibulin mesylate</t>
  </si>
  <si>
    <t>Klisyri is indicated for the field treatment of non-hyperkeratotic, non-hypertrophic actinic keratosis (Olsen grade 1) of the face or scalp in adults</t>
  </si>
  <si>
    <t>Klisyri: Pending EC decision</t>
  </si>
  <si>
    <t>Ozawade</t>
  </si>
  <si>
    <t>pitolisant</t>
  </si>
  <si>
    <t>Ozawade is indicated to improve wakefulness and reduce excessive daytime sleepiness (EDS) in adult patients with obstructive sleep apnoea (OSA) whose EDS has not been satisfactorily treated by, or who have not tolerated, OSA primary therapy, such as continuous positive airway pressure (CPAP)</t>
  </si>
  <si>
    <t>Ozawade: Pending EC decision</t>
  </si>
  <si>
    <t>Ryego</t>
  </si>
  <si>
    <t>relugolix / estradiol / norethisterone acetate</t>
  </si>
  <si>
    <t>Ryeqo is indicated for treatment of moderate to severe symptoms of uterine fibroids in adult women of reproductive age</t>
  </si>
  <si>
    <t>Ryego: Pending EC decision</t>
  </si>
  <si>
    <t>Verquvo</t>
  </si>
  <si>
    <t>vericiguat</t>
  </si>
  <si>
    <t>Verquvo is indicated for the treatment of symptomatic chronic heart failure in adult patients with reduced ejection fraction who are stabilised after a recent decompensation event requiring IV therapy</t>
  </si>
  <si>
    <t>Verquvo: Pending EC decision</t>
  </si>
  <si>
    <t>Abecma</t>
  </si>
  <si>
    <t>idecaptagene vicleucel</t>
  </si>
  <si>
    <t>Abecma is indicated for the treatment of adult patients with relapsed and refractory multiple myeloma who have received at least three prior therapies, including an immunomodulatory agent, a proteasome inhibitor and an anti-CD38 antibody and have demonstrated disease progression on the last therapy.</t>
  </si>
  <si>
    <t>Abecma: Pending EC decision</t>
  </si>
  <si>
    <t>Sairaalalääke, toistaiseksi ei käynnistetä arviointia.</t>
  </si>
  <si>
    <t>Bimzelx</t>
  </si>
  <si>
    <t>bimekizumab</t>
  </si>
  <si>
    <t>Bimzelx is indicated for the treatment of moderate to severe plaque psoriasis in adults who are candidates for systemic therapy</t>
  </si>
  <si>
    <t>Bimzelx: Pending EC decision</t>
  </si>
  <si>
    <t>Byooviz</t>
  </si>
  <si>
    <t>ranibizumab</t>
  </si>
  <si>
    <t>Byooviz is indicated for the treatment of neovascular (wet) age-related macular degeneration, visual impairment due to diabetic macular oedema, proliferative diabetic retinopathy, visual impairment due to macular oedema secondary to retinal vein occlusion (branch RVO or central RVO), and visual impairment due to choroidal neovascularisation.</t>
  </si>
  <si>
    <t>Byooviz: Pending EC decision</t>
  </si>
  <si>
    <t>Biosimilaari</t>
  </si>
  <si>
    <t>Evrenzo</t>
  </si>
  <si>
    <t>roxadustat</t>
  </si>
  <si>
    <t>Evrenzo is indicated for treatment of adult patients with symptomatic anaemia associated with chronic kidney disease (CKD).</t>
  </si>
  <si>
    <t>Evrenzo: Pending EC decision</t>
  </si>
  <si>
    <t>Minjuvi</t>
  </si>
  <si>
    <t>tafasitamab</t>
  </si>
  <si>
    <t>Minjuvi is indicated in combination with lenalidomide followed by Minjuvi monotherapy for the treatment of adult patients with relapsed or refractory diffuse large B-cell lymphoma (DLBCL) who are not eligible for autologous stem cell transplant (ASCT).</t>
  </si>
  <si>
    <t>Minjuvi: Pending EC decision</t>
  </si>
  <si>
    <t>Sairaalalääke, mutta nykyisessä järjestelmässä yhdistelmähoidon toista lääkettä ei todennäköisesti voida tällä hetkellä korvata tässä käyttöaiheessa</t>
  </si>
  <si>
    <t>Voxzogo</t>
  </si>
  <si>
    <t>vosoritide</t>
  </si>
  <si>
    <t>Voxzogo is indicated for the treatment of achondroplasia in patients 2 years of age and older whose epiphyses are not closed. The diagnosis of achondroplasia should be confirmed by appropriate genetic testing.</t>
  </si>
  <si>
    <t>Voxzogo: Pending EC decision</t>
  </si>
  <si>
    <t>Nexviadyme</t>
  </si>
  <si>
    <t>avalglucosidase alfa</t>
  </si>
  <si>
    <t>Nexviadyme (avalglucosidase alfa) is indicated for long-term enzyme replacement therapy for the treatment of patients with Pompe disease (acid α-glucosidase deficiency).</t>
  </si>
  <si>
    <t>Nexviadyme: Pending EC decision</t>
  </si>
  <si>
    <t>Artesunate Amivas</t>
  </si>
  <si>
    <t>artesunate</t>
  </si>
  <si>
    <t>Artesunate Amivas is indicated for the initial treatment of severe malaria in adults and children</t>
  </si>
  <si>
    <t>Artesunate Amivas: Pending EC decision</t>
  </si>
  <si>
    <t>Brukinsa</t>
  </si>
  <si>
    <t>zanubrutinib</t>
  </si>
  <si>
    <t>Brukinsa as monotherapy is indicated for the treatment of adult patients with Waldenström’s macroglobulinaemia (WM) who have received at least one prior therapy, or in first line treatment for patients unsuitable for chemo-immunotherapy.</t>
  </si>
  <si>
    <t>Brukinsa: Pending EC decision</t>
  </si>
  <si>
    <t>Gavreto</t>
  </si>
  <si>
    <t>pralsetinib</t>
  </si>
  <si>
    <t>Gavreto is indicated as monotherapy for the treatment of adult patients with rearranged during transfection (RET) fusion-positive advanced non-small cell lung cancer (NSCLC) not previously treated with a RET inhibitor</t>
  </si>
  <si>
    <t>Gavreto: Pending EC decision</t>
  </si>
  <si>
    <t>Qinlock</t>
  </si>
  <si>
    <t>ripretinib</t>
  </si>
  <si>
    <t>Qinlock is indicated for the treatment of adult patients with advanced gastrointestinal stromal tumour (GIST) who have received prior treatment with three or more kinase inhibitors, including imatinib.</t>
  </si>
  <si>
    <t>Qinlock: Pending EC decision</t>
  </si>
  <si>
    <t>Vumerity</t>
  </si>
  <si>
    <t>diroximel fumarate</t>
  </si>
  <si>
    <t>Vumerity is indicated for the treatment of adult patients with relapsing remitting multiple sclerosis </t>
  </si>
  <si>
    <t>Vumerity: Pending EC decision</t>
  </si>
  <si>
    <t>Aspaveli</t>
  </si>
  <si>
    <t>pegcetacoplan</t>
  </si>
  <si>
    <t>Aspaveli is indicated in the treatment of adult patients with paroxysmal nocturnal haemoglobinuria (PNH) who are anaemic after treatment with a C5 inhibitor for at least 3 months.</t>
  </si>
  <si>
    <t>Aspaveli: Pending EC decision</t>
  </si>
  <si>
    <t>Cibinqo</t>
  </si>
  <si>
    <t>abrocitinib</t>
  </si>
  <si>
    <t>Cibinqo is indicated for the treatment of moderate-to-severe atopic dermatitis in adults who are candidates for systemic therapy</t>
  </si>
  <si>
    <t>Cibinqo: Pending EC decision</t>
  </si>
  <si>
    <t xml:space="preserve">ei </t>
  </si>
  <si>
    <t>Rybrevant</t>
  </si>
  <si>
    <t>amivantamab</t>
  </si>
  <si>
    <t>Rybrevant as monotherapy is indicated for treatment of adult patients with advanced non-small cell lung cancer (NSCLC) with activating epidermal growth factor receptor (EGFR) Exon 20 insertion mutations, after failure of platinum-based therapy.</t>
  </si>
  <si>
    <t>Rybrevant: Pending EC decision</t>
  </si>
  <si>
    <t>Trodelvy</t>
  </si>
  <si>
    <t>sacituzumab govitecan</t>
  </si>
  <si>
    <t>Trodelvy as monotherapy is indicated for the treatment of adult patients with unresectable or metastatic triple-negative breast cancer (mTNBC) who have received two or more prior systemic therapies, including at least one of them for advanced disease.</t>
  </si>
  <si>
    <t>Trodelvy: Pending EC decision</t>
  </si>
  <si>
    <t>Vaxneuvance</t>
  </si>
  <si>
    <t>pneumococcal polysaccharide conjugate vaccine</t>
  </si>
  <si>
    <t>Vaxneuvance is indicated for active immunisation for the prevention of invasive disease and pneumonia caused by Streptococcus pneumoniae in individuals 18 years of age and older.</t>
  </si>
  <si>
    <t>Vaxneuvance: Pending EC decision</t>
  </si>
  <si>
    <t>Lonapegsomatropin Ascendis Pharma</t>
  </si>
  <si>
    <t>lonapegsomatropin</t>
  </si>
  <si>
    <t>Growth failure in children and adolescents aged from 3 years up to 18 years due to insufficient endogenous growth hormone secretion (growth hormone deficiency [GHD]).</t>
  </si>
  <si>
    <t>Lonapegsomatropin Ascendis Pharma: Pending EC decision</t>
  </si>
  <si>
    <t>Lumykras</t>
  </si>
  <si>
    <t>sotorasib</t>
  </si>
  <si>
    <t>LUMYKRAS as monotherapy is indicated for the treatment of adults with advanced non-small cell lung cancer (NSCLC) with KRAS G12C mutation and who have progressed after at least one prior line of systemic therapy.</t>
  </si>
  <si>
    <t>Lumyrkas: Pending EC decision</t>
  </si>
  <si>
    <t>Regkirona</t>
  </si>
  <si>
    <t>regdanvimab</t>
  </si>
  <si>
    <t>Regkirona is a medicine used for treating COVID-19 in adults who do not require supplemental oxygen and who are at increased risk of their disease becoming severe</t>
  </si>
  <si>
    <t>Regkirona: Pending EC decision</t>
  </si>
  <si>
    <t>Ei käynnistetä sairaalalääkearviointia. COVID-19-lääkehoitojen arvioinnista ja käyttöönotosta linjataan erikseen.</t>
  </si>
  <si>
    <t>Ronapreve</t>
  </si>
  <si>
    <t>casirivimab / imdevimab</t>
  </si>
  <si>
    <t>Ronapreve is a medicine used for treating COVID-19 in adults and adolescents (from 12 years of age and weighing at least 40 kilograms) who do not require supplemental oxygen and who are at increased risk of their disease becoming severe.</t>
  </si>
  <si>
    <t>Ronapreve: Pending EC decision</t>
  </si>
  <si>
    <t>Tavneos</t>
  </si>
  <si>
    <t>avacopan</t>
  </si>
  <si>
    <t>Tavneos, in combination with a rituximab or cyclophosphamide regimen, is indicated for the treatment of adult patients with severe, active granulomatosis with polyangiitis (GPA) or microscopic polyangiitis (MPA).</t>
  </si>
  <si>
    <t>Tavneos: Pending EC decision</t>
  </si>
  <si>
    <t>Tecovirimat SIGA</t>
  </si>
  <si>
    <t>tecovirimat</t>
  </si>
  <si>
    <t>Tecovirimat SIGA is indicated for the treatment of the following viral infections in adults and children with body weight at least 13 kg: Smallpox, Monkeypox, Cowpox. Also indicated to treat complications due to replication of vaccinia virus following
vaccination against smallpox, in adults and children with body weight at least 13 kg</t>
  </si>
  <si>
    <t>Tecovirimat: Pending EC decision</t>
  </si>
  <si>
    <t>Uplizna</t>
  </si>
  <si>
    <t>inebilizumab</t>
  </si>
  <si>
    <t>Uplizna is indicated as monotherapy for the treatment of adult patients with neuromyelitis optica spectrum disorders (NMOSD) who are anti-aquaporin 4 immunoglobulin G (AQP4-IgG) seropositive</t>
  </si>
  <si>
    <t>Uplizna: Pending EC decision</t>
  </si>
  <si>
    <t>Voraxaze</t>
  </si>
  <si>
    <t>glucarpidase</t>
  </si>
  <si>
    <t>Voraxaze is indicated to reduce toxic plasma methotrexate concentration in adults and children (aged 28 days and older) with delayed methotrexate elimination or at risk of methotrexate toxicity</t>
  </si>
  <si>
    <t>Voraxaze: Pending EC decision</t>
  </si>
  <si>
    <t>Vyepti</t>
  </si>
  <si>
    <t>eptinezumab</t>
  </si>
  <si>
    <t>Vyepti is indicated for the prophylaxis of migraine in adults who have at least 4 migraine days per month.</t>
  </si>
  <si>
    <t>Vyepti: Pending EC decision</t>
  </si>
  <si>
    <t>Wegovy</t>
  </si>
  <si>
    <t>Wegovy is indicated as an adjunct to a reduced-calorie diet and increased physical activity for weight management, including weight loss and weight maintenance.</t>
  </si>
  <si>
    <t>Wegovy: Pending EC decision</t>
  </si>
  <si>
    <t>Appexxnar</t>
  </si>
  <si>
    <t>pneumococcal polysaccharide conjugate vaccine (20-valent, adsorbed)</t>
  </si>
  <si>
    <t>Active immunisation for the prevention of invasive disease and pneumonia caused by Streptococcus pneumoniae in individuals 18 years of age and older.</t>
  </si>
  <si>
    <t>Apexxnar: Pending EC decision</t>
  </si>
  <si>
    <t>Kerendia</t>
  </si>
  <si>
    <t>finerenone</t>
  </si>
  <si>
    <t>Kerendia is indicated for the treatment of chronic kidney disease (stage 3 and 4 with albuminuria) associated with type 2 diabetes in adults.</t>
  </si>
  <si>
    <t>Kerendia: Pending EC decision</t>
  </si>
  <si>
    <t>Ngenla</t>
  </si>
  <si>
    <t>somatrogon</t>
  </si>
  <si>
    <t>Ngenla is indicated for the treatment of children and adolescents from 3 years of age with growth disturbance due to insufficient secretion of growth hormone.</t>
  </si>
  <si>
    <t>Ngenla: Pending EC decision</t>
  </si>
  <si>
    <t>Oxbryta</t>
  </si>
  <si>
    <t>voxelotor</t>
  </si>
  <si>
    <t>Oxbryta is indicated for the treatment of haemolytic anaemia due to sickle cell disease (SCD) in adults and paediatric patients 12 years of age and older as monotherapy or in combination with hydroxycarbamide.</t>
  </si>
  <si>
    <t>Oxbryta: Pending EC decision</t>
  </si>
  <si>
    <t>Padcev</t>
  </si>
  <si>
    <t>enfortumab vedotin</t>
  </si>
  <si>
    <t>Padcev as monotherapy is indicated for the treatment of adult patients with locally advanced or metastatic urothelial cancer who have previously received a platinum-containing chemotherapy and a programmed death receptor-1 or programmed death-ligand 1 inhibitor</t>
  </si>
  <si>
    <t>Padcev: Pending EC decision</t>
  </si>
  <si>
    <t>Saphnelo</t>
  </si>
  <si>
    <t>anifrolumab</t>
  </si>
  <si>
    <t>Saphnelo is indicated as an add-on therapy for the treatment of adult patients with moderate to severe, active autoantibody-positive systemic lupus erythematosus (SLE), despite standard therapy.</t>
  </si>
  <si>
    <t>Saphnelo: Pending EC decision</t>
  </si>
  <si>
    <t>Tepmetko</t>
  </si>
  <si>
    <t>tepotinib</t>
  </si>
  <si>
    <t>Tepmetko as monotherapy is indicated for the treatment of adult patients with advanced nonsmall cell lung cancer (NSCLC) harbouring alterations leading to mesenchymal-epithelial transition factor gene exon 14 (METex14) skipping, who require systemic therapy following prior treatment with immunotherapy and/or platinum-based chemotherapy.</t>
  </si>
  <si>
    <t>Tepmetko: Pending EC decision</t>
  </si>
  <si>
    <t>Xevudy</t>
  </si>
  <si>
    <t>sotrovimab</t>
  </si>
  <si>
    <t>Xevudy is intended for the treatment of adults and adolescents (aged 12 years and over and weighing at least 40 kg) with coronavirus disease 2019 (COVID-19) who do not require oxygen supplementation and who are at increased risk of progressing to severe COVID-19</t>
  </si>
  <si>
    <t>Xevudy: Pending EC decision</t>
  </si>
  <si>
    <t>Yselty</t>
  </si>
  <si>
    <t>linzagolix choline</t>
  </si>
  <si>
    <t>Yselty is indicated for treatment of moderate to severe symptoms of uterine fibroids in adult women of reproductive age.</t>
  </si>
  <si>
    <t>Yselty: Pending EC decision</t>
  </si>
  <si>
    <t>Breyanzi</t>
  </si>
  <si>
    <t>lisocabtagene maraleucel</t>
  </si>
  <si>
    <t>Breyanzi is indicated for the treatment of adult patients with relapsed or refractory diffuse large B-cell lymphoma (DLBCL), primary mediastinal large B-cell lymphoma (PMBCL) and follicular lymphoma grade 3B (FL3B), after two or more lines of systemic therapy.</t>
  </si>
  <si>
    <t>Breyanzi: Pending EC decision</t>
  </si>
  <si>
    <t>Paxlovid</t>
  </si>
  <si>
    <t>PF-07321332 / ritonavir</t>
  </si>
  <si>
    <t>Paxlovid is indicated for the treatment of coronavirus disease 2019 (COVID-19) in adults who do not require supplemental oxygen and who are at increased risk for progressing to severe COVID-19</t>
  </si>
  <si>
    <t>Paxlovid: Product information</t>
  </si>
  <si>
    <t>Kapruvia</t>
  </si>
  <si>
    <t>difelikefalin</t>
  </si>
  <si>
    <t>Kapruvia is indicated for the treatment of moderate-to-severe pruritus associated with chronic kidney disease in adult patients on haemodialysis</t>
  </si>
  <si>
    <t>Kapruvia: Pending EC decision</t>
  </si>
  <si>
    <t>Kimmtrak</t>
  </si>
  <si>
    <t>tebentafusp</t>
  </si>
  <si>
    <t>Kimmtrak is indicated as monotherapy for the treatment of human leukocyte antigen (HLA) A*02:01 positive adult patients with unresectable or metastatic uveal melanoma.</t>
  </si>
  <si>
    <t>Kimmtrak: Pending EC decision</t>
  </si>
  <si>
    <t>Orgovyx</t>
  </si>
  <si>
    <t>relugolix</t>
  </si>
  <si>
    <t>Orgovyx is indicated for the treatment of adult patients with advanced hormone-sensitive prostate cancer.</t>
  </si>
  <si>
    <t>Orgovyx: Pending EC decision</t>
  </si>
  <si>
    <t>PreHevbri</t>
  </si>
  <si>
    <t>Hepatitis B vaccine (recombinant, adsorbed)</t>
  </si>
  <si>
    <t>PreHevbri is indicated for active immunisation against infection caused by all known subtypes of the hepatitis B virus in adults.</t>
  </si>
  <si>
    <t>PreHevbri: Pending EC decision</t>
  </si>
  <si>
    <t>Quviviq</t>
  </si>
  <si>
    <t>daridorexant</t>
  </si>
  <si>
    <t>Quviviq is indicated for the treatment of adult patients with insomnia characterised by symptoms present for at least 3 months and considerable impact on daytime functioning.</t>
  </si>
  <si>
    <t>Quviviq: Pending EC decision</t>
  </si>
  <si>
    <t>Vydura</t>
  </si>
  <si>
    <t>rimegepant</t>
  </si>
  <si>
    <t>oral lyophilisate</t>
  </si>
  <si>
    <t>Vydura is indicated for the acute treatment of migraine with or without aura in adults. And preventive treatment of episodic migraine in adults who have at least 4 migraine attacks per month.</t>
  </si>
  <si>
    <t>Vydura: Pending EC decision</t>
  </si>
  <si>
    <t>Carvykti</t>
  </si>
  <si>
    <t>ciltacabtagene autoleucel</t>
  </si>
  <si>
    <t>CARVYKTI is indicated for the treatment of adult patients with relapsed and refractory multiple myeloma, who have received at least three prior therapies, including an immunomodulatory agent, a proteasome inhibitor and an anti-CD38 antibody, and have demonstrated disease progression on the last therapy.</t>
  </si>
  <si>
    <t>Carvykti: Pending EC decision</t>
  </si>
  <si>
    <t>Evusheld</t>
  </si>
  <si>
    <t>tixagevimab / cilgavimab</t>
  </si>
  <si>
    <t>For the prevention of COVID-19 in adults and adolescents from 12 years of age weighing at least 40 kg before potential exposure to the SARS-CoV-2 virus</t>
  </si>
  <si>
    <t>Evusheld: Pending EC decision</t>
  </si>
  <si>
    <t>Filsuvez</t>
  </si>
  <si>
    <t>birch bark extract</t>
  </si>
  <si>
    <t>gel</t>
  </si>
  <si>
    <t>Treatment of partial thickness wounds associated with dystrophic and junctional epidermolysis bullosa (EB) in patients 6 months and older.</t>
  </si>
  <si>
    <t>Filsuvez: Pending EC decision</t>
  </si>
  <si>
    <t>Lunsumio</t>
  </si>
  <si>
    <t>mosunetuzumab</t>
  </si>
  <si>
    <t>Lunsumio as monotherapy is indicated for the treatment of adult patients with relapsed or refractory follicular lymphoma (FL) who have received at least two prior systemic therapies.</t>
  </si>
  <si>
    <t>Lunsumio: Pending EC decision</t>
  </si>
  <si>
    <t>Tabrecta</t>
  </si>
  <si>
    <t>capmatinib</t>
  </si>
  <si>
    <t>Tabrecta as monotherapy is indicated for the treatment of adult patients with advanced nonsmall cell lung cancer (NSCLC) harbouring alterations leading to mesenchymal epithelial transition factor gene exon 14 (METex14) skipping, who require systemic therapy following prior treatment with immunotherapy and/or platinum-based chemotherapy.</t>
  </si>
  <si>
    <t>Tabrecta: Pending EC decision</t>
  </si>
  <si>
    <t>Cevenfacta</t>
  </si>
  <si>
    <t>eptacog beta</t>
  </si>
  <si>
    <t>CEVENFACTA is indicated in adults and adolescents (12 years of age and older) for the treatment of bleeding episodes and for the prevention of bleeding in those undergoing surgery or invasive procedures in the following patient groups: in patients with congenital haemophilia with high-responding inhibitors to coagulation factors VIII or IX and in patients with congenital haemophilia with low titre inhibitors (BU &lt;5), but expected to have a high anamnestic response to factor VIII or factor IX administration or expected to be refractory to increased dosing of FVIII or FIX</t>
  </si>
  <si>
    <t>Cevenfacta: Pending EC decision</t>
  </si>
  <si>
    <t>Upstaza</t>
  </si>
  <si>
    <t>eladocagene exuparvovec</t>
  </si>
  <si>
    <t>Upstaza is indicated for the treatment of patients aged 18 months and older with a clinical, molecular, and genetically confirmed diagnosis of aromatic L-amino acid decarboxylase (AADC) deficiency with a severe phenotype</t>
  </si>
  <si>
    <t>Upstaza: Pending EC decision</t>
  </si>
  <si>
    <t>Sairaalalääke, mutta toistaiseksi ei käynnistetä arviointia.</t>
  </si>
  <si>
    <t>Xenpozyme</t>
  </si>
  <si>
    <t>olipudase alfa</t>
  </si>
  <si>
    <t>Xenpozyme is indicated as an enzyme replacement therapy for the treatment of non-Central Nervous System (CNS) manifestations of Acid Sphingomyelinase Deficiency (ASMD) in paediatric and adult patients with type A/B or type B</t>
  </si>
  <si>
    <t>Xenpozyme: Pending EC decision</t>
  </si>
  <si>
    <t>Zokinvy</t>
  </si>
  <si>
    <t>lonafarnib</t>
  </si>
  <si>
    <t>Zokinvy is indicated for the treatment of patients 12 months of age and older with a genetically confirmed diagnosis of Hutchinson-Gilford progeria syndrome or a processing-deficient progeroid
laminopathy associated with either a heterozygous LMNA mutation with progerin-like protein accumulation or a homozygous or compound heterozygous ZMPSTE24 mutation.</t>
  </si>
  <si>
    <t>Zokinvy: Pending EC desicion</t>
  </si>
  <si>
    <t>Valneva</t>
  </si>
  <si>
    <t>inactivated Sars-CoV-2 virus</t>
  </si>
  <si>
    <t>Valneva is indicated for active immunisation to prevent COVID-19 caused by SARS-CoV-2 in individuals 18 to 50 years of age</t>
  </si>
  <si>
    <t>Valneva: Pending EC decision</t>
  </si>
  <si>
    <t>Pepaxti</t>
  </si>
  <si>
    <t>melphalan flufenamide</t>
  </si>
  <si>
    <t>Pepaxti is indicated, in combination with dexamethasone, for the treatment of adult patients with multiple myeloma who have received at least three prior lines of therapies, whose disease is refractory to at least one proteasome inhibitor, one immunomodulatory agent, and one antiCD38 monoclonal antibody, and who have demonstrated disease progression on or after the last therapy. For patients with a prior autologous stem cell transplantation, the time to progression should be at least 3 years from transplantation</t>
  </si>
  <si>
    <t>Pepaxti: Pending EC decision</t>
  </si>
  <si>
    <t>Rayvow</t>
  </si>
  <si>
    <t>lasmiditan</t>
  </si>
  <si>
    <t>Rayvow is indicated for the acute treatment of the headache phase of migraine attacks, with or without aura in adults.</t>
  </si>
  <si>
    <t>Rayvow: Pending EC decision</t>
  </si>
  <si>
    <t>Roctavian</t>
  </si>
  <si>
    <t>valoctocogene roxaparvovec</t>
  </si>
  <si>
    <t>ROCTAVIAN is indicated for the treatment of severe haemophilia A (congenital factor VIII deficiency) in adult patients without a history of factor VIII inhibitors and without detectable antibodies to adeno associated virus serotype 5 (AAV5).</t>
  </si>
  <si>
    <t>Roctavian: Pending EC decision</t>
  </si>
  <si>
    <t>Scemblix</t>
  </si>
  <si>
    <t>asciminib</t>
  </si>
  <si>
    <t>Scemblix is indicated for the treatment of adult patients with Philadelphia chromosome-positive chronic myeloid leukaemia in chronic phase (Ph+ CML-CP) previously treated with two or more tyrosine kinase inhibitors.</t>
  </si>
  <si>
    <t>Scemblix: Pending EC decision</t>
  </si>
  <si>
    <t>Sunlenca</t>
  </si>
  <si>
    <t>lenacapavir</t>
  </si>
  <si>
    <t>inj, tabl</t>
  </si>
  <si>
    <t>in combination with other antiretroviral(s), is indicated for the treatment of adults with multidrug-resistant HIV-1 infection for whom it is otherwise not possible to construct a suppressive anti-viral regimen</t>
  </si>
  <si>
    <t>Sunlenca: Pending EC decision</t>
  </si>
  <si>
    <t>Vyvgart</t>
  </si>
  <si>
    <t>efgartigimod alfa</t>
  </si>
  <si>
    <t>Vyvgart is indicated as an add-on to standard therapy for the treatment of adult patients with generalised Myasthenia Gravis (gMG) who are anti-acetylcholine receptor (AChR) antibody positive.</t>
  </si>
  <si>
    <t>Vyvgart: Pending EC decision</t>
  </si>
  <si>
    <t>Amvuttra</t>
  </si>
  <si>
    <t>vutrisiran</t>
  </si>
  <si>
    <t>Treatment of hereditary transthyretin-mediated amyloidosis (hATTR amyloidosis) in adult patients with stage 1 or stage 2 polyneuropathy.</t>
  </si>
  <si>
    <t>Amvuttra: Pending EC decision</t>
  </si>
  <si>
    <t>Celdoxome pegylated liposomal</t>
  </si>
  <si>
    <t>doxorubicin hydrochloride</t>
  </si>
  <si>
    <t>As monotherapy for patients with metastatic breast cancer, where there is an increased cardiac risk. For treatment of advanced ovarian cancer in women who have failed a first-line platinumbased chemotherapy regimen. In combination with bortezomib for the treatment of progressive multiple myeloma in patients who have received at least one prior therapy and who have already undergone or are unsuitable for bone marrow transplant. For treatment of AIDS-related Kaposi’s sarcoma (KS) in patients with low CD4 counts (&lt;
200 CD4 lymphocytes/mm3) and extensive mucocutaneous or visceral disease.</t>
  </si>
  <si>
    <t>Celdoxome pegylated liposomal: Pending EC decision</t>
  </si>
  <si>
    <t>Illuzyce</t>
  </si>
  <si>
    <t>lutetium (177lu) chloride</t>
  </si>
  <si>
    <t>solution</t>
  </si>
  <si>
    <t>Illuzyce is a radiopharmaceutical precursor, and it is not intended for direct use in patients. It is to be used only for the radiolabelling of carrier molecules that have been specifically developed and authorised for radiolabelling with lutetium (177Lu) chloride.</t>
  </si>
  <si>
    <t>Illuzyce: Pending EC decision</t>
  </si>
  <si>
    <t>Lupkynis</t>
  </si>
  <si>
    <t>voclosporin</t>
  </si>
  <si>
    <t>Lupkynis is indicated in combination with mycophenolate mofetil for the treatment of adult patients with active class III, IV or V (including mixed class III/V and IV/V) lupus nephritis (LN).</t>
  </si>
  <si>
    <t>Lupkynis: Pending EC decision</t>
  </si>
  <si>
    <t>Mounjaro</t>
  </si>
  <si>
    <t>tirzepatide</t>
  </si>
  <si>
    <t xml:space="preserve">Mounjaro is indicated for the treatment of adults with insufficiently controlled type 2 diabetes mellitus as an adjunct to diet and exercise as monotherapy when metformin is considered inappropriate due to intolerance or contraindications and in addition to other medicinal products for the treatment of diabetes. </t>
  </si>
  <si>
    <t>Mounjaro: Pending EC decision</t>
  </si>
  <si>
    <t>Nulibry</t>
  </si>
  <si>
    <t>fosdenopterin</t>
  </si>
  <si>
    <t>NULIBRY is indicated for the treatment of patients with molybdenum cofactor deficiency (MoCD) Type A.</t>
  </si>
  <si>
    <t>Nulibry: Pending EC decision</t>
  </si>
  <si>
    <t>Opdualag</t>
  </si>
  <si>
    <t>nivolumab / relatlimab</t>
  </si>
  <si>
    <t>Opdualag is indicated for the first line treatment of advanced (unresectable or metastatic) melanoma in adults and adolescents 12 years of age and older with tumour cell PD-L1 expression &lt; 1%.</t>
  </si>
  <si>
    <t>Opdualag: Pending EC decision</t>
  </si>
  <si>
    <t>Tecvayli</t>
  </si>
  <si>
    <t>teclistamab</t>
  </si>
  <si>
    <t>Tecvayli is is indicated as monotherapy for the treatment of adult patients with relapsed and refractory multiple myeloma, who have received at least three prior therapies, including an immunomodulatory agent, a proteasome inhibitor, and an anti-CD38 antibody and have demonstrated disease progression on the last therapy.</t>
  </si>
  <si>
    <t>Tecvayli: Pending EC decision</t>
  </si>
  <si>
    <t>Tezspire</t>
  </si>
  <si>
    <t>tezepelumab</t>
  </si>
  <si>
    <t>Tezspire is indicated as an add-on maintenance treatment in adults and adolescents 12 years and older with severe asthma who are inadequately controlled despite high dose inhaled corticosteroids plus another medicinal product for maintenance treatment.</t>
  </si>
  <si>
    <t>Tezspire: Pending EC decision</t>
  </si>
  <si>
    <t>Vabysmo</t>
  </si>
  <si>
    <t>faricimab</t>
  </si>
  <si>
    <t>Vabysmo is indicated for the treatment of adult patients with: Neovascular (wet) age-related macular degeneration (nAMD), Visual impairment due to diabetic macular oedema (DME).</t>
  </si>
  <si>
    <t>Vabysmo: Pending EC decision</t>
  </si>
  <si>
    <t>Beyfortus</t>
  </si>
  <si>
    <t>nirsevimab</t>
  </si>
  <si>
    <t>Beyfortus is indicated for the prevention of Respiratory Syncytial Virus (RSV) lower respiratory tract disease in neonates and infants during their first RSV season.</t>
  </si>
  <si>
    <t>Beyfortus: Pending EC decision</t>
  </si>
  <si>
    <t>Enjaymo</t>
  </si>
  <si>
    <t>sutimlimab</t>
  </si>
  <si>
    <t>Enjaymo is indicated for the treatment of haemolytic anaemia in adult patients with cold agglutinin disease (CAD).</t>
  </si>
  <si>
    <t>Enjaymo: Pending EC decision</t>
  </si>
  <si>
    <t>Livtencity</t>
  </si>
  <si>
    <t>maribavir</t>
  </si>
  <si>
    <t>Livtencity is indicated for the treatment of cytomegalovirus (CMV) infection and/or disease that are refractory (with or without resistance) to one or more prior therapies, including ganciclovir, valganciclovir, cidofovir or foscarnet in adult patients who have undergone a haematopoietic stem cell transplant (HSCT) or solid organ transplant (SOT).</t>
  </si>
  <si>
    <t>Livtencity: Pending EC decision</t>
  </si>
  <si>
    <t>Melatonin Neurim</t>
  </si>
  <si>
    <t>melatonin</t>
  </si>
  <si>
    <t>Melatonin Neurim is indicated as monotherapy for the short-term treatment of primary insomnia characterised by poor quality of sleep in patients who are aged 55 or over</t>
  </si>
  <si>
    <t>Melatonin Neurim: Pending EC decision</t>
  </si>
  <si>
    <t>Mycapssa</t>
  </si>
  <si>
    <t>octreotide</t>
  </si>
  <si>
    <t>Mycapssa is indicated for maintenance treatment in adult patients with acromegaly who have responded to and tolerated treatment with somatostatin analogues.</t>
  </si>
  <si>
    <t>Mycapssa: Pending EC decision</t>
  </si>
  <si>
    <t>Pyrukynd</t>
  </si>
  <si>
    <t>mitapivat</t>
  </si>
  <si>
    <t>Pyrukynd is indicated for the treatment of pyruvate kinase deficiency (PK deficiency) in adult patients</t>
  </si>
  <si>
    <t>Pyrukynd: Pending EC decision</t>
  </si>
  <si>
    <t>Zynlonta</t>
  </si>
  <si>
    <t>loncastuximab tesirine</t>
  </si>
  <si>
    <t>Zynlonta as monotherapy is indicated for the treatment of adult patients with relapsed or refractory diffuse large B-cell lymphoma (DLBCL) and high-grade B-cell lymphoma (HGBL), after two or more lines of systemic therapy</t>
  </si>
  <si>
    <t>Zynlonta: Pending EC decision</t>
  </si>
  <si>
    <t>Ebvallo</t>
  </si>
  <si>
    <t>tabelecleucel</t>
  </si>
  <si>
    <t>Ebvallo is indicated as monotherapy for treatment of adult and paediatric patients 2 years of age and older with relapsed or refractory Epstein-Barr virus positive post-transplant lymphoproliferative disease (EBV+ PTLD) who have received at least one prior therapy. For solid organ transplant patients, prior therapy includes chemotherapy unless chemotherapy is inappropriate.</t>
  </si>
  <si>
    <t>Ebvallo: Pending EC decision</t>
  </si>
  <si>
    <t>Eladynos</t>
  </si>
  <si>
    <t>abaloparatide</t>
  </si>
  <si>
    <t>Treatment of osteoporosis in postmenopausal women at increased risk of fracture</t>
  </si>
  <si>
    <t>Eladynos: Pending EC decision</t>
  </si>
  <si>
    <t>Livmarli</t>
  </si>
  <si>
    <t>maralixibat chloride</t>
  </si>
  <si>
    <t>Livmarli is indicated for the treatment of cholestatic pruritus in patients with Alagille syndrome (ALGS) 2 months of age and older</t>
  </si>
  <si>
    <t>Livmarli: Pending EC decision</t>
  </si>
  <si>
    <t>Locametz</t>
  </si>
  <si>
    <t>gozetotide</t>
  </si>
  <si>
    <t>radiopharmaceutical preparation</t>
  </si>
  <si>
    <t>Locametz, after radiolabelling with gallium 68, is indicated for the detection of prostate specific membrane antigen (PSMA) positive lesions with positron emission tomography (PET) in adults with prostate cancer (PCa)</t>
  </si>
  <si>
    <t>Locametz: Pending EC decision</t>
  </si>
  <si>
    <t>Qdenga</t>
  </si>
  <si>
    <t>dengue tetravalent vaccine</t>
  </si>
  <si>
    <t>Qdenga is indicated for the prevention of dengue disease in individuals from 4 years of age</t>
  </si>
  <si>
    <t>Qdenga: Pending EC decision</t>
  </si>
  <si>
    <t>Pluvicto</t>
  </si>
  <si>
    <t>lutetium (177Lu) vipivotide tetraxetan</t>
  </si>
  <si>
    <t>inj/inf</t>
  </si>
  <si>
    <t>Pluvicto in combination with androgen deprivation therapy (ADT) with or without androgen receptor (AR) pathway inhibition is indicated for the treatment of adult patients with progressive prostate-specific membrane antigen (PSMA)-positive metastatic castration-resistant prostate cancer (mCRPC) who have been treated with AR pathway inhibition and taxane based chemotherapy.</t>
  </si>
  <si>
    <t>Pluvicto: Pending EC decision</t>
  </si>
  <si>
    <t>Spevigo</t>
  </si>
  <si>
    <t>spesolimab</t>
  </si>
  <si>
    <t>Spevigo is indicated for the treatment of flares in adult patients with generalised pustular psoriasis (GPP) as monotherapy.</t>
  </si>
  <si>
    <t>Spevigo: Pending EC decision</t>
  </si>
  <si>
    <t>VidPrevtyn Beta</t>
  </si>
  <si>
    <t>SARS-CoV-2 prefusion Spike delta TM protein</t>
  </si>
  <si>
    <t>VidPrevtyn Beta is indicated as a booster for active immunisation to prevent COVID-19 in adults who have previously received an mRNA or adenoviral vector COVID-19 vaccine</t>
  </si>
  <si>
    <t>VidPrevtyn Beta: CHMP summary of positive opinion</t>
  </si>
  <si>
    <t>Hemgenix</t>
  </si>
  <si>
    <t>etranacogene dezaparvovec</t>
  </si>
  <si>
    <t>Hemgenix is indicated for the treatment of severe and moderately severe Haemophilia B (congenital Factor IX deficiency) in adult patients without a history of Factor IX inhibitors.</t>
  </si>
  <si>
    <t>Hemgenix: Pending EC decision</t>
  </si>
  <si>
    <t>Imjudo</t>
  </si>
  <si>
    <t>tremelimumab</t>
  </si>
  <si>
    <t>IMJUDO in combination with durvalumab is indicated for the first line treatment of adults with advanced or unresectable hepatocellular carcinoma (HCC).</t>
  </si>
  <si>
    <t>Imjudo: Pending EC decision</t>
  </si>
  <si>
    <t>Pombiliti</t>
  </si>
  <si>
    <t>cipaglucosidase alfa</t>
  </si>
  <si>
    <t>Pombiliti (cipaglucosidase alfa) is a long-term enzyme replacement therapy used in combination with the enzyme stabiliser miglustat for the treatment of adults with late-onset Pompe disease (acid α-glucosidase [GAA] deficiency).</t>
  </si>
  <si>
    <t>Pombiliti: Pending EC decision</t>
  </si>
  <si>
    <t>Tremelimumab AstraZeneca</t>
  </si>
  <si>
    <t>Tremelimumab AstraZeneca in combination with durvalumab and platinum-based chemotherapy is indicated for the first-line treatment of adults with metastatic non-small cell lung cancer (NSCLC) with no sensitising EGFR mutations or ALK positive mutations.</t>
  </si>
  <si>
    <t>Tremelimumab AstraZeneca: Pending EC decision</t>
  </si>
  <si>
    <t>Sotyktu</t>
  </si>
  <si>
    <t>deucravacitinib</t>
  </si>
  <si>
    <t>Sotyktu is indicated for the treatment of moderate to severe psoriasis.</t>
  </si>
  <si>
    <t>Sotyktu: Pending EC decision</t>
  </si>
  <si>
    <t>Akeega</t>
  </si>
  <si>
    <t>niraparib / abiraterone acetate</t>
  </si>
  <si>
    <t>Akeega is indicated with prednisone or prednisolone for the treatment of adult patients with metastatic castration resistant prostate cancer (mCRPC) and BRCA1/2 gene mutations (germline and/or somatic) in whom chemotherapy is not clinically indicated.</t>
  </si>
  <si>
    <t>Akeega: Pending EC decision</t>
  </si>
  <si>
    <t>Elfabrio</t>
  </si>
  <si>
    <t>pegunigalsidase alfa</t>
  </si>
  <si>
    <t>Elfabrio is indicated for long-term enzyme replacement therapy in adult patients with a confirmed diagnosis of Fabry disease (deficiency of alpha-galactosidase).</t>
  </si>
  <si>
    <t>Elfabrio: Pending EC decision</t>
  </si>
  <si>
    <t>Hyftor</t>
  </si>
  <si>
    <t>sirolimus</t>
  </si>
  <si>
    <t>Hyftor is indicated for the treatment of facial angiofibroma associated with tuberous sclerosis complex in adults and paediatric patients aged 6 years and older.</t>
  </si>
  <si>
    <t>Hyftor: Pending EC decision</t>
  </si>
  <si>
    <t>Opzelura</t>
  </si>
  <si>
    <t>ruxolitinib</t>
  </si>
  <si>
    <t>cream</t>
  </si>
  <si>
    <t>Opzelura is indicated for the treatment of non-segmental vitiligo with facial involvement in adults and adolescents from 12 years of age.</t>
  </si>
  <si>
    <t>Opzelura: Pending EC decision</t>
  </si>
  <si>
    <t>Tibsovo</t>
  </si>
  <si>
    <t>ivosidenib</t>
  </si>
  <si>
    <t>Tibsovo in combination with azacitidine is indicated for the treatment of adult patients with newly diagnosed acute myeloid leukaemia (AML) with an isocitrate dehydrogenase-1 (IDH1) R132 mutation who are not eligible to receive standard induction chemotherapy.
Tibsovo monotherapy is indicated for the treatment of adult patients with locally advanced or metastatic cholangiocarcinoma with an IDH1 R132 mutation who were previously treated by at least one prior line of systemic therapy.</t>
  </si>
  <si>
    <t>Tibsovo: Pending EC decision</t>
  </si>
  <si>
    <t>Tidhesco</t>
  </si>
  <si>
    <t>Tidhesco in combination with azacitidine is indicated for the treatment of adult patients with newly diagnosed acute myeloid leukaemia (AML) with an isocitrate dehydrogenase-1 (IDH1) R132 mutation who are not eligible to receive standard induction chemotherapy.</t>
  </si>
  <si>
    <t>Tidhesco: Pending EC decision</t>
  </si>
  <si>
    <t>Vafseo</t>
  </si>
  <si>
    <t>vadadustat</t>
  </si>
  <si>
    <t>Vafseo is indicated for the treatment of symptomatic anaemia associated with chronic kidney disease (CKD) in adults on chronic maintenance dialysis.</t>
  </si>
  <si>
    <t>Vafseo: Pending EC decision</t>
  </si>
  <si>
    <t>Bimervax</t>
  </si>
  <si>
    <t>SARS-CoV-2 virys recombinant protein receptor binding domain (RBD) fusion heterodimer</t>
  </si>
  <si>
    <t>Bimervax is indicated as a booster for active immunisation to prevent COVID-19 in individuals 16 years of age and older who have previously received a mRNA COVID-19 vaccine.</t>
  </si>
  <si>
    <t>Bimervax: Pending EC decision</t>
  </si>
  <si>
    <t>Briumvi</t>
  </si>
  <si>
    <t>ublituximab</t>
  </si>
  <si>
    <t>Briumvi is indicated for the treatment of adult patients with relapsing forms of multiple sclerosis (RMS) with active disease defined by clinical or imaging features.</t>
  </si>
  <si>
    <t>Briumvi: Pending EC decision</t>
  </si>
  <si>
    <t>odottaa</t>
  </si>
  <si>
    <t>Omvoh</t>
  </si>
  <si>
    <t>mirikizumab</t>
  </si>
  <si>
    <t>Omvoh is indicated for the treatment of adult patients with moderately to severely active ulcerative colitis who have had an inadequate response with, lost response to, or were intolerant to either conventional therapy or a biologic treatment.</t>
  </si>
  <si>
    <t>Omvoh: Pending EC decision</t>
  </si>
  <si>
    <t>Annostelumuodon perusteella pääsääntöisesti avohoidossa käytettävä lääke</t>
  </si>
  <si>
    <t>Pedmarqsi</t>
  </si>
  <si>
    <t xml:space="preserve">sodium thiosulfate </t>
  </si>
  <si>
    <t>Pedmarqsi is indicated for the prevention of ototoxicity induced by cisplatin chemotherapy in patients 1 month to &lt; 18 years of age with localised, non-metastatic, solid tumours.</t>
  </si>
  <si>
    <t>Pedmarqsi: Pending  EC decision</t>
  </si>
  <si>
    <t>Arexvy</t>
  </si>
  <si>
    <t>RSV vaccine (recombinant, adjuvanted)</t>
  </si>
  <si>
    <t>Arexvy is indicated for active immunisation for the prevention of lower respiratory tract disease (LRTD) caused by respiratory syncytial virus in adults 60 years of age and older.</t>
  </si>
  <si>
    <t>Arexvy: Pending EC decision</t>
  </si>
  <si>
    <t>Camzyos</t>
  </si>
  <si>
    <t>mavacamten</t>
  </si>
  <si>
    <t>Camzyos is indicated for the treatment of symptomatic (New York Heart Association, NYHA, class II‑III) obstructive hypertrophic cardiomyopathy (oHCM) in adult patients (see section 5.1).</t>
  </si>
  <si>
    <t>Camzyos: Pending EC decision</t>
  </si>
  <si>
    <t>Columvi</t>
  </si>
  <si>
    <t>glofitamab</t>
  </si>
  <si>
    <t>Columvi as monotherapy is indicated for the treatment of adult patients with relapsed or refractory diffuse large B‑cell lymphoma (DLBCL), after two or more lines of systemic therapy.</t>
  </si>
  <si>
    <t>Columvi: Pending EC decision</t>
  </si>
  <si>
    <t>Jaypirca</t>
  </si>
  <si>
    <t>pirtobrutinib</t>
  </si>
  <si>
    <t>Jaypirca as monotherapy is indicated for the treatment of adult patients with relapsed or refractory mantle cell lymphoma (MCL) who have been previously treated with a Bruton’s tyrosine kinase (BTK) inhibitor.</t>
  </si>
  <si>
    <t>Jaypirca: Pending EC decision</t>
  </si>
  <si>
    <t>Lytgobi</t>
  </si>
  <si>
    <t>futibatinib</t>
  </si>
  <si>
    <t>Lytgobi monotherapy is indicated for the treatment of adult patients with locally advanced or metastatic cholangiocarcinoma with a fibroblast growth factor receptor 2 (FGFR2) fusion or rearrangement that have progressed after at least one prior line of systemic therapy.</t>
  </si>
  <si>
    <t>Lytgobi: Pending EC decision</t>
  </si>
  <si>
    <t>Pylclari</t>
  </si>
  <si>
    <t>piflufolastat</t>
  </si>
  <si>
    <t>This medicinal product is for diagnostic use only.
Pylclari is indicated for the detection of prostate-specific membrane antigen (PSMA) positive lesions with positron emission tomography (PET) in adults with prostate cancer (PCa) in the following clinical settings: -primary staging of patients with high-risk PCa prior to initial curative therapy, -to localize recurrence of PCa in patients with a suspected recurrence based on increasing serum prostate-specific antigen (PSA) levels after primary treatment with curative intent.</t>
  </si>
  <si>
    <t>Pylclari: Pending EC decision</t>
  </si>
  <si>
    <t>Diagnostinen valmiste kuvantamiseen</t>
  </si>
  <si>
    <t>Ztalmy</t>
  </si>
  <si>
    <t>ganaxolone</t>
  </si>
  <si>
    <t>oral suspension</t>
  </si>
  <si>
    <t>Ztalmy is indicated for the adjunctive treatment of epileptic seizures associated with cyclin-dependent kinase-like 5 (CDKL5) deficiency disorder (CDD) in patients 2 to 17 years of age. Ztalmy may be continued in patients 18 years of age and older.</t>
  </si>
  <si>
    <t>Ztalmy: Pending EC decision</t>
  </si>
  <si>
    <t>Aquipta</t>
  </si>
  <si>
    <t>atogepant monohydrate</t>
  </si>
  <si>
    <t>tablets</t>
  </si>
  <si>
    <t>Aquipta is indicated for prophylaxis of migraine in adults who have at least 4 migraine days per month.</t>
  </si>
  <si>
    <t>Aquipta: Pending EC decision</t>
  </si>
  <si>
    <t>Jesduvroq</t>
  </si>
  <si>
    <t>daprodustat</t>
  </si>
  <si>
    <t>Jesduvroq is indicated for the treatment of symptomatic anaemia associated with chronic kidney disease (CKD) in adults on chronic maintenance dialysis.</t>
  </si>
  <si>
    <t>Jesduvroq: Pending EC decision</t>
  </si>
  <si>
    <t>Abrysvo</t>
  </si>
  <si>
    <t>RSV vaccine (bivalent, recombinant)</t>
  </si>
  <si>
    <t>Abrysvo is indicated for:
-Passive protection against lower respiratory tract disease caused by respiratory syncytial virus (RSV) in infants from birth through 6 months of age following maternal immunisation during pregnancy. 
-Active immunisation of individuals 60 years of age and older for the prevention of lower respiratory tract disease caused by RSV.</t>
  </si>
  <si>
    <t>Abrysvo: Pending EC decision</t>
  </si>
  <si>
    <t>Apretude</t>
  </si>
  <si>
    <t>tablets and inj</t>
  </si>
  <si>
    <t>Apretude is indicated in combination with safer sex practices for pre-exposure prophylaxis (PrEP) to reduce the risk of sexually acquired HIV-1 infection in high-risk adults and adolescents, weighing at least 35 kg.</t>
  </si>
  <si>
    <t>Apretude: Pending EC decision</t>
  </si>
  <si>
    <t>Enrylaze</t>
  </si>
  <si>
    <t>crisantaspase</t>
  </si>
  <si>
    <t>Enrylaze is indicated as a component of a multi-agent chemotherapeutic regimen for the treatment of acute lymphoblastic leukaemia (ALL) and lymphoblastic lymphoma (LBL) in adult and paediatric patients (1 month and older) who developed hypersensitivity or silent inactivation to E. coli-derived asparaginase.</t>
  </si>
  <si>
    <t>Enrylaze: Pending EC decision</t>
  </si>
  <si>
    <t>Inaqovi</t>
  </si>
  <si>
    <t>decitabine / cedazuridine</t>
  </si>
  <si>
    <t>Inaqovi is indicated as monotherapy for the treatment of adult patients with newly diagnosed acute myeloid leukaemia (AML) who are ineligible for standard induction chemotherapy.</t>
  </si>
  <si>
    <t>Inaqovi: Pending EC decision</t>
  </si>
  <si>
    <t>Litfulo</t>
  </si>
  <si>
    <t>ritlecitinib</t>
  </si>
  <si>
    <t>capsule</t>
  </si>
  <si>
    <t>Litfulo is indicated for the treatment of severe alopecia areata in adults and adolescents 12 years of age and older.</t>
  </si>
  <si>
    <t>Litfulo: Pending EC decision</t>
  </si>
  <si>
    <t>Lyfnua</t>
  </si>
  <si>
    <t>gefapixant</t>
  </si>
  <si>
    <t>Lyfnua is indicated in adults for the treatment of refractory or unexplained chronic cough.</t>
  </si>
  <si>
    <t>Lyfnua: Pending EC decision</t>
  </si>
  <si>
    <t>Orserdu</t>
  </si>
  <si>
    <t>elacestrant</t>
  </si>
  <si>
    <t>Orserdu monotherapy is indicated for the treatment of postmenopausal women, and men, with estrogen receptor (ER)‑positive, HER2-negative, locally advanced or metastatic breast cancer with an activating ESR1 mutation who have disease progression following at least one line of endocrine therapy including a CDK 4/6 inhibitor.</t>
  </si>
  <si>
    <t>Orserdu: Pending EC decision</t>
  </si>
  <si>
    <t>Talvey</t>
  </si>
  <si>
    <t>talquetamab</t>
  </si>
  <si>
    <t>Talvey is indicated as monotherapy for the treatment of adult patients with relapsed and refractory multiple myeloma, who have received at least 3 prior therapies, including an immunomodulatory agent, a proteasome inhibitor, and an anti-CD38 antibody and have demonstrated disease progression on the last therapy.</t>
  </si>
  <si>
    <t>Talvey: Pending EC decision</t>
  </si>
  <si>
    <t>Tepkinly</t>
  </si>
  <si>
    <t>epcoritamab</t>
  </si>
  <si>
    <t>Tepkinly as monotherapy is indicated for the treatment of adult patients with relapsed or refractory diffuse large B-cell lymphoma (DLBCL) after two or more lines of systemic therapy.</t>
  </si>
  <si>
    <t>Tepkinly: Pending EC decision</t>
  </si>
  <si>
    <t>Tevimbra</t>
  </si>
  <si>
    <t>tislelizumab</t>
  </si>
  <si>
    <t>Tevimbra as monotherapy is indicated for the treatment of adult patients with unresectable, locally advanced or metastatic oesophageal squamous cell carcinoma after prior platinum-based chemotherapy.</t>
  </si>
  <si>
    <t>Tevimbra: Pending EC decision</t>
  </si>
  <si>
    <t>Sairaalalääke, mutta toistaiseksi ei käynnistetä arviointia</t>
  </si>
  <si>
    <t>Ebglyss</t>
  </si>
  <si>
    <t>lebrikizumab</t>
  </si>
  <si>
    <t>Ebglyss is indicated for the treatment of moderate-to-severe atopic dermatitis in adults and adolescents 12 years and older with a body weight of at least 40 kg who are candidates for systemic therapy.</t>
  </si>
  <si>
    <t>Ebglyss: Pending EC decision</t>
  </si>
  <si>
    <t>Finlee</t>
  </si>
  <si>
    <t>dabrafenib</t>
  </si>
  <si>
    <t>tablet</t>
  </si>
  <si>
    <t>Low-grade glioma: Finlee in combination with trametinib is indicated for the treatment of paediatric patients aged 1 year and older with low-grade glioma (LGG) with a BRAF V600E mutation who require systemic therapy.
High-grade glioma: Finlee in combination with trametinib is indicated for the treatment of paediatric patients aged 1 year and older with high-grade glioma (HGG) with a BRAF V600E mutation who have received at least one prior radiation and/or chemotherapy treatment.</t>
  </si>
  <si>
    <t>Finlee: Pending EC decision</t>
  </si>
  <si>
    <t>Vanflyta</t>
  </si>
  <si>
    <t>quizartinib</t>
  </si>
  <si>
    <t>Vanflyta is indicated in combination with standard cytarabine and anthracycline induction and standard cytarabine consolidation chemotherapy, followed by VANFLYTA single-agent maintenance therapy for adult patients with newly diagnosed acute myeloid leukaemia (AML) that is FLT3-ITD positive.</t>
  </si>
  <si>
    <t>Vanflyta: Pending EC decision</t>
  </si>
  <si>
    <t>Yorvipath</t>
  </si>
  <si>
    <t>palopegteriparatide</t>
  </si>
  <si>
    <t>Yorvipath is a parathyroid hormone (PTH) replacement therapy indicated for the treatment of adults with chronic hypoparathyroidism.
Yorvipath should be initiated and monitored by physicians experienced in the diagnosis and treatment of patients with hypoparathyroidism.</t>
  </si>
  <si>
    <t>Yorvipath: Pending EC decision</t>
  </si>
  <si>
    <t>Zilbrysq</t>
  </si>
  <si>
    <t>zilucoplan</t>
  </si>
  <si>
    <t>Zilbrysq is indicated as an add-on to standard therapy for the treatment of generalised myasthenia gravis (gMG) in adult patients who are anti‑acetylcholine receptor (AChR) antibody positive.</t>
  </si>
  <si>
    <t>Zilbrysq: Pending EC decision</t>
  </si>
  <si>
    <t>Zoonotic Influenza Vaccine Seqirus</t>
  </si>
  <si>
    <t>zoonotic influenza vaccine (H5N1) (surface antigen, inactivated, adjuvanted)</t>
  </si>
  <si>
    <t>Active immunisation against H5N1 subtype of Influenza A virus.
This indication is based on immunogenicity data from healthy subjects from the age of 18 years onwards following administration of two doses of the vaccine containing H5N1 subtype strain.</t>
  </si>
  <si>
    <t>Seqirus: Pending EC decision</t>
  </si>
  <si>
    <t>Agamree</t>
  </si>
  <si>
    <t>vamorolone</t>
  </si>
  <si>
    <t>Agamree is indicated for the treatment of Duchenne muscular dystrophy (DMD) in patients aged 4 years and older.</t>
  </si>
  <si>
    <t>Agamree: Pending EC decision</t>
  </si>
  <si>
    <t>Elrexfio</t>
  </si>
  <si>
    <t>elranatamab</t>
  </si>
  <si>
    <t>Elrexfio is indicated as monotherapy for the treatment of adult patients with relapsed and refractory multiple myeloma, who have received at least three prior therapies, including an immunomodulatory agent, a proteasome inhibitor, and an anti-CD38 antibody and have demonstrated disease progression on the last therapy.</t>
  </si>
  <si>
    <t>Elrexfio: Pending EC decision</t>
  </si>
  <si>
    <t>Elucirem</t>
  </si>
  <si>
    <t>gadopiclenol</t>
  </si>
  <si>
    <t>This medicinal product is for diagnostic use only.
Elucirem is indicated in adults and children aged 2 years and older for contrast-enhanced magnetic resonance imaging (MRI) to improve detection and, visualization of pathologies with disruption of the blood-brain-barrier (BBB) and/or abnormal vascularity of: the brain, spine, and associated tissues of the central nervous system (CNS); and liver, kidney, pancreas, breast, lung, prostate, and musculoskeletal system.
It should be used only when diagnostic information is essential and not available with unenhanced MRI.</t>
  </si>
  <si>
    <t>Elucirem: Pending EC decision</t>
  </si>
  <si>
    <t>Loargys</t>
  </si>
  <si>
    <t>pegzilarginase</t>
  </si>
  <si>
    <t>Loargys is indicated for the treatment of arginase 1 deficiency (ARG1‑D), also known as hyperargininemia, in adults, adolescents and children aged 2 years and older.</t>
  </si>
  <si>
    <t>Loargys: Pending EC decision</t>
  </si>
  <si>
    <t>Harkitaan arviointia jos valmiste tulee kaupan Suomessa</t>
  </si>
  <si>
    <t>Rezzayo</t>
  </si>
  <si>
    <t>rezafungin</t>
  </si>
  <si>
    <t>Rezzayo is indicated for the treatment of invasive candidiasis in adults.</t>
  </si>
  <si>
    <t>Rezzayo: Pending EC decision</t>
  </si>
  <si>
    <t>Veoza</t>
  </si>
  <si>
    <t>fezolinetant</t>
  </si>
  <si>
    <t>Veoza is indicated for the treatment of moderate to severe vasomotor symptoms (VMS) associated with menopause</t>
  </si>
  <si>
    <t>Veoza: Pending EC decision</t>
  </si>
  <si>
    <t>Vueway</t>
  </si>
  <si>
    <t>For diagnostic: contrast-enhanced magnetic resonance imaging (MRI) to improve detection, visualization and assist in characterization of lesions in the central nervous system and in other body regions (including breast, liver and prostate)</t>
  </si>
  <si>
    <t>Vueway: Pending EC decision</t>
  </si>
  <si>
    <t>Omjjara</t>
  </si>
  <si>
    <t>momelotinib</t>
  </si>
  <si>
    <t>Omjjara is indicated for the treatment of disease-related splenomegaly or symptoms in adult patients with moderate to severe anaemia who have primary myelofibrosis, post polycythaemia vera myelofibrosis or post essential thrombocythaemia myelofibrosis and who are Janus Kinase (JAK) inhibitor naïve or have been treated with ruxolitinib.</t>
  </si>
  <si>
    <t>Omjjara: Pending EC decision</t>
  </si>
  <si>
    <t>Rystiggo</t>
  </si>
  <si>
    <t xml:space="preserve">rozanolixizumab </t>
  </si>
  <si>
    <t>Rystiggo is indicated as an add-on to standard therapy for the treatment of generalised myasthenia gravis (gMG) in adult patients who are anti-acetylcholine receptor (AChR) or anti-muscle-specific tyrosine kinase (MuSK) antibody positive.</t>
  </si>
  <si>
    <t>Rystiggo: Pending EC decision</t>
  </si>
  <si>
    <t>Spexotras</t>
  </si>
  <si>
    <t>trametinib</t>
  </si>
  <si>
    <r>
      <rPr>
        <u/>
        <sz val="11"/>
        <rFont val="Arial"/>
        <family val="2"/>
      </rPr>
      <t>Low-grade glioma</t>
    </r>
    <r>
      <rPr>
        <sz val="11"/>
        <rFont val="Arial"/>
        <family val="2"/>
      </rPr>
      <t xml:space="preserve">
Spexotras in combination with dabrafenib is indicated for the treatment of paediatric patients aged 1 year and older with low-grade glioma (LGG) with a BRAF V600E mutation who require systemic therapy.
</t>
    </r>
    <r>
      <rPr>
        <u/>
        <sz val="11"/>
        <rFont val="Arial"/>
        <family val="2"/>
      </rPr>
      <t>High-grade glioma</t>
    </r>
    <r>
      <rPr>
        <sz val="11"/>
        <rFont val="Arial"/>
        <family val="2"/>
      </rPr>
      <t xml:space="preserve">
Spexotras in combination with dabrafenib is indicated for the treatment of paediatric patients aged 1 year and older with high-grade glioma (HGG) with a BRAF V600E mutation who have received at least one prior radiation and/or chemotherapy treatment.</t>
    </r>
  </si>
  <si>
    <t>Spexotras: Pending EC decision</t>
  </si>
  <si>
    <t>Krazati</t>
  </si>
  <si>
    <t>adagrasib</t>
  </si>
  <si>
    <t>Krazati as monotherapy is indicated for the treatment of adult patients with advanced non-small cell lung cancer (NSCLC) with KRAS G12C mutation and disease progression after at least one prior systemic therapy.</t>
  </si>
  <si>
    <t>Krazati: Pending EC decision</t>
  </si>
  <si>
    <t>Casgevy</t>
  </si>
  <si>
    <t>exagamglogene autotemcel</t>
  </si>
  <si>
    <t>β‑thalassemia
Casgevy is indicated for the treatment of transfusion‑dependent β‑thalassemia (TDT) in patients 12 years of age and older for whom haematopoietic stem cell (HSC) transplantation is appropriate and a human leukocyte antigen (HLA)‑matched related HSC donor is not available.
Sickle cell disease
Casgevy is indicated for the treatment of severe sickle cell disease (SCD) in patients 12 years of age and older with recurrent vaso‑occlusive crises (VOCs) for whom haematopoietic stem cell (HSC) transplantation is appropriate and a human leukocyte antigen (HLA)‑matched related HSC donor is not available.</t>
  </si>
  <si>
    <t>selvityksessä</t>
  </si>
  <si>
    <t>Skyclarys</t>
  </si>
  <si>
    <t>omaveloxolone</t>
  </si>
  <si>
    <t>Skyclarys is indicated for the treatment of Friedreich’s ataxia in adults and adolescents aged 16 years and older.</t>
  </si>
  <si>
    <t>Velsipity</t>
  </si>
  <si>
    <t>etrasimod</t>
  </si>
  <si>
    <t>Velsipity is indicated for the treatment of patients 16 years of age and older with moderately to severely active ulcerative colitis (UC) who have had an inadequate response, lost response, or were intolerant to either conventional therapy, or a biological agent.</t>
  </si>
  <si>
    <t>Exblifep</t>
  </si>
  <si>
    <t>cefepime / enmetazobactam</t>
  </si>
  <si>
    <t>Exblifep is indicated for the treatment of: 1) complicated urinary tract infections (including pyelonephritis); 2) hospital-acquired pneumonia (HAP), including ventilator associated pneumonia (VAP); 3) patients with bacteraemia that occurs in association with, or is suspected to be associated with, any of the infections listed above.</t>
  </si>
  <si>
    <t>Ryzneuta</t>
  </si>
  <si>
    <t>efbemalenograstim alfa</t>
  </si>
  <si>
    <t>Ryzneuta is indicated for the reduction in the duration of neutropenia and the incidence of febrile neutropenia in adult patients treated with cytotoxic chemotherapy for malignancy (with the exception of chronic myeloid leukaemia and myelodysplastic syndromes).</t>
  </si>
  <si>
    <t>Celldemic</t>
  </si>
  <si>
    <t>zoonotic influenza vaccine</t>
  </si>
  <si>
    <t>Celldemic is indicated for active immunisation against H5N1 subtype of Influenza A virus in adults and infants from 6 months of age and above.</t>
  </si>
  <si>
    <t>Celldemic: Pending EC decision</t>
  </si>
  <si>
    <t>Filspari</t>
  </si>
  <si>
    <t>sparsentan</t>
  </si>
  <si>
    <t>Filspari is indicated for the treatment of adults with primary immunoglobulin A nephropathy (IgAN) with a urine protein excretion &gt;1.0 g/day (or urine protein-to-creatinine ratio ≥0.75 g/g)</t>
  </si>
  <si>
    <t>Filspari: Pending EC decision</t>
  </si>
  <si>
    <t>Incellipan</t>
  </si>
  <si>
    <t>pandemic influenza vaccine</t>
  </si>
  <si>
    <t>Incellipan is indicated for active immunisation against influenza in an officially declared pandemic.</t>
  </si>
  <si>
    <t>Incellipan: Pending EC decision</t>
  </si>
  <si>
    <t>Qalsody</t>
  </si>
  <si>
    <t>tofersen</t>
  </si>
  <si>
    <t>Qalsody is indicated for the treatment of adults with amyotrophic lateral sclerosis (ALS), associated with a mutation in the superoxide dismutase 1 (SOD1) gene.</t>
  </si>
  <si>
    <t>Qalsody: Pending EC decision</t>
  </si>
  <si>
    <t>Tizveni</t>
  </si>
  <si>
    <t xml:space="preserve">Tizveni in combination with pemetrexed and platinum-containing chemotherapy is indicated for the first-line treatment of adult patients with non-squamous non-small cell lung cancer whose tumours have PD-L1 expression on ≥50% of tumour cells with no EGFR or ALK positive mutations </t>
  </si>
  <si>
    <t>Tizveni: Pending EC decision</t>
  </si>
  <si>
    <t>Tizveni in combination with carboplatin and either paclitaxel or nab-paclitaxel is indicated for the first-line treatment of adult patients with squamous non-small cell lung cancer</t>
  </si>
  <si>
    <t>Tizveni as monotherapy is indicated for the treatment of adult patients with locally advanced or metastatic non-small cell lung cancer after prior platinum-based therapy. Patients with EGFR mutant or ALK positive NSCLC should also have received targeted therapies before receiving tislelizumab.</t>
  </si>
  <si>
    <t>Voydeya</t>
  </si>
  <si>
    <t>danicopan</t>
  </si>
  <si>
    <t>Voydeya is indicated as an add-on to ravulizumab or eculizumab for the treatment of adult patients with paroxysmal nocturnal haemoglobinuria (PNH) who have residual haemolytic anaemia</t>
  </si>
  <si>
    <t>Voydeya: Pending EC decision</t>
  </si>
  <si>
    <t>Zynyz</t>
  </si>
  <si>
    <t>retifanlimab</t>
  </si>
  <si>
    <t>ZYNYZ is indicated as monotherapy for the first-line treatment of adult patients with metastatic or recurrent locally advanced Merkel cell carcinoma (MCC) not amenable to curative surgery or radiation therapy.</t>
  </si>
  <si>
    <t>Zynyz: Pending EC decision</t>
  </si>
  <si>
    <t>Markkinoille tulo ei ajankohtainen, ei arvioida toistaiseksi</t>
  </si>
  <si>
    <t>Awiqli</t>
  </si>
  <si>
    <t>insulin icodec</t>
  </si>
  <si>
    <t>Awiqli: Pending EC decision</t>
  </si>
  <si>
    <t>Emblaveo</t>
  </si>
  <si>
    <t>aztreonam / avibactam</t>
  </si>
  <si>
    <t>Emblaveo is indicated for the treatment of the following infections in adult patients: Complicated intra-abdominal infection (cIAI), Hospital-acquired pneumonia (HAP), including ventilator-associated pneumonia (VAP), Complicated urinary tract infection (cUTI), including pyelonephritis. Emblaveo is also indicated for the treatment of infections due to aerobic Gram-negative
organisms in adult patients with limited treatment options</t>
  </si>
  <si>
    <t>Emblaveo: Pending EC decision</t>
  </si>
  <si>
    <t>Fabhalta</t>
  </si>
  <si>
    <t>iptacopan</t>
  </si>
  <si>
    <t>Fabhalta is indicated as monotherapy in the treatment of adult patients with paroxysmal nocturnal haemoglobinuria (PNH) who have haemolytic anaemia.</t>
  </si>
  <si>
    <t>Fabhalta: Pending EC decision</t>
  </si>
  <si>
    <t>Lytenava</t>
  </si>
  <si>
    <t>bevacizumab gamma</t>
  </si>
  <si>
    <t>Lytenava is indicated in adults for treatment of neovascular (wet) age-related macular degeneration (nAMD).</t>
  </si>
  <si>
    <t>Lytenava: Pending EC decision</t>
  </si>
  <si>
    <t>Altuvoct</t>
  </si>
  <si>
    <t>efanesoctocog alfa</t>
  </si>
  <si>
    <t>Treatment and prophylaxis of bleeding in patients with haemophilia A (congenital factor VIII deficiency). Altuvoct can be used for all age groups.</t>
  </si>
  <si>
    <t>Altuvoct: Pending EC decision</t>
  </si>
  <si>
    <t>Fruzaqla</t>
  </si>
  <si>
    <t>fruquintinib</t>
  </si>
  <si>
    <t>FRUZAQLA as monotherapy is indicated for the treatment of adult patients with metastatic colorectal cancer (mCRC) who have been previously treated with available standard therapies, including fluoropyrimidine-, oxaliplatin-, and irinotecan-based chemotherapies, anti-VEGF agents, and anti-EGFR agents, and who have progressed on or are intolerant to treatment with either trifluridine-tipiracil or regorafenib</t>
  </si>
  <si>
    <t>Fruzaqla: Pending EC decision</t>
  </si>
  <si>
    <t>JERAYGO</t>
  </si>
  <si>
    <t>aprocitentan</t>
  </si>
  <si>
    <t>JERAYGO is indicated for the treatment of resistant hypertension in adult patients in combination with at least three antihypertensive medicinal products</t>
  </si>
  <si>
    <t>Jeraygo: Pending EC decision</t>
  </si>
  <si>
    <t>Obgemsa</t>
  </si>
  <si>
    <t>vibegron</t>
  </si>
  <si>
    <t>Obgemsa is indicated in symptomatic treatment of adult patients with overactive bladder (OAB) syndrome</t>
  </si>
  <si>
    <t>Obgemsa: Pending EC decision</t>
  </si>
  <si>
    <t>Truqap</t>
  </si>
  <si>
    <t>capivasertib</t>
  </si>
  <si>
    <t>TRUQAP is indicated in combination with fulvestrant for the treatment of adult patients with oestrogen receptor (ER)-positive, HER2-negative locally advanced or metastatic breast cancer with one or more PIK3CA/AKT1/PTEN-alterations following recurrence or progression on or after an endocrine-based regimen</t>
  </si>
  <si>
    <t>Truqap: Pending EC decision</t>
  </si>
  <si>
    <t>Adzynma</t>
  </si>
  <si>
    <t>rADAMTS13</t>
  </si>
  <si>
    <t>ADZYNMA is an enzyme replacement therapy (ERT) indicated for the treatment of ADAMTS13 deficiency in children and adult patients with congenital thrombotic thrombocytopenic purpura (cTTP). ADZYNMA can be used for all age groups.</t>
  </si>
  <si>
    <t>Adzynma: Pending EC decision</t>
  </si>
  <si>
    <t>Selvityksessä</t>
  </si>
  <si>
    <t xml:space="preserve">May </t>
  </si>
  <si>
    <t>Akantior</t>
  </si>
  <si>
    <t>polihexanide</t>
  </si>
  <si>
    <t>Akantior is indicated for the treatment of Acanthamoeba keratitis in adults and children from 12 years of age.</t>
  </si>
  <si>
    <t>Akantior: Pending EC decision</t>
  </si>
  <si>
    <t>Cejemly</t>
  </si>
  <si>
    <t>sugemalimab</t>
  </si>
  <si>
    <t>Cejemly in combination with platinum-based chemotherapy is indicated for the first-line treatment of adults with metastatic non-small-cell lung cancer (NSCLC) with no sensitising EGFR mutations, or ALK, ROS1 or RET genomic tumour aberrations.</t>
  </si>
  <si>
    <t>Cejemly: Pending EC decision</t>
  </si>
  <si>
    <t>Durveqtix</t>
  </si>
  <si>
    <t>fidanacogene elaparvovec</t>
  </si>
  <si>
    <t>DURVEQTIX is indicated for the treatment of severe and moderately severe haemophilia B (congenital factor IX deficiency) in adult patients without a history of factor IX inhibitors and without detectable antibodies to variant AAV serotype Rh74.</t>
  </si>
  <si>
    <t>Durveqtix: Pending EC decision</t>
  </si>
  <si>
    <t>Fluenz</t>
  </si>
  <si>
    <t>influenza vaccine (live attenuated, nasal)</t>
  </si>
  <si>
    <t>nasal spray</t>
  </si>
  <si>
    <t>Prophylaxis of influenza in children and adolescents from 24 months to less than 18 years of age.</t>
  </si>
  <si>
    <t>Fluenz: Pending EC decision</t>
  </si>
  <si>
    <t>GalliaPharm</t>
  </si>
  <si>
    <t>germanium (68Ge) chloride / gallium (68Ga) chloride</t>
  </si>
  <si>
    <t>radionuclide generator</t>
  </si>
  <si>
    <t>The sterile eluate (gallium (68Ga) chloride solution for radiolabelling) from the radionuclide generator GalliaPharm is indicated for in vitro radiolabelling of various kits for radiopharmaceutical preparation developed and approved for radiolabelling with such eluate, to be used for positron emission tomography (PET) imaging.</t>
  </si>
  <si>
    <t>GalliaPharm: Pending EC decision</t>
  </si>
  <si>
    <t>Ei käynnistetä sairaalalääkearviointia, sillä valmistetta ei käytetä potilaille suoraan.</t>
  </si>
  <si>
    <t>Ixchiq</t>
  </si>
  <si>
    <t>chikungunya vaccine (live)</t>
  </si>
  <si>
    <t>IXCHIQ is indicated for active immunisation for the prevention of disease caused by chikungunya virus (CHIKV) in individuals 18 years and older. The use of this vaccine should be in accordance with official recommendations.</t>
  </si>
  <si>
    <t>Ixchiq: Pending EC decision</t>
  </si>
  <si>
    <t>Zegalogue</t>
  </si>
  <si>
    <t>dasiglucagon</t>
  </si>
  <si>
    <t>Zegalogue is indicated for the treatment of severe hypoglycaemia in adults, adolescents, and children aged 6 years and over with diabetes mellitus</t>
  </si>
  <si>
    <t>Zegalogue: Pending EC decision</t>
  </si>
  <si>
    <t>Balversa</t>
  </si>
  <si>
    <t>erdafitinib</t>
  </si>
  <si>
    <t>Balversa as monotherapy is indicated for the treatment of adult patients with unresectable or metastatic urothelial carcinoma (UC), harbouring susceptible FGFR3 genetic alterations who have previously received at least one line of therapy containing a PD-1 or PD-L1 inhibitor in the unresectable or metastatic treatment setting</t>
  </si>
  <si>
    <t>Balversa: Pending EC decision</t>
  </si>
  <si>
    <t>Eurneffy</t>
  </si>
  <si>
    <t>epinephrine</t>
  </si>
  <si>
    <t>EURneffy is indicated in the emergency treatment of allergic reactions (anaphylaxis) due to insect stings or bites, foods, medicinal products and other allergens as well as idiopathic or exercise induced anaphylaxis. Treatment is indicated for adults and children with a body weight  30 kg</t>
  </si>
  <si>
    <t>Eurneffy: Pending EC decision</t>
  </si>
  <si>
    <t>mResvia</t>
  </si>
  <si>
    <t>Respiratory Syncytial Virus (RSV) mRNA vaccine</t>
  </si>
  <si>
    <t>mRESVIA is indicated for active immunisation for the prevention of lower respiratory tract disease (LRTD) caused by Respiratory Syncytial Virus in adults 60 years of age and older.</t>
  </si>
  <si>
    <t>mResvia: Pending EC decision</t>
  </si>
  <si>
    <t>Ordspono</t>
  </si>
  <si>
    <t>odronextamab</t>
  </si>
  <si>
    <t>Ordspono as monotherapy is indicated for the treatment of adult patients with relapsed or refractory follicular lymphoma (r/r FL) after two or more lines of systemic therapy.</t>
  </si>
  <si>
    <t>Ordspono: Pending EC decision</t>
  </si>
  <si>
    <t>Ordspono as monotherapy is indicated for the treatment of adult patients with relapsed or refractory diffuse large B-cell lymphoma (r/r DLBCL) after two or more lines of systemic therapy.</t>
  </si>
  <si>
    <t>Piasky</t>
  </si>
  <si>
    <t>crovalimab</t>
  </si>
  <si>
    <t>Piasky as monotherapy is indicated for the treatment of adult and paediatric patients 12 years of age or older with a weight of 40 kg and above with paroxysmal nocturnal haemoglobinuria (PNH): • In patients with haemolysis with clinical symptom(s) indicative of high disease activity. • In patients who are clinically stable after having been treated with a complement component 5 (C5) inhibitor for at least the past 6 months.</t>
  </si>
  <si>
    <t>Piasky: Pending EC decision</t>
  </si>
  <si>
    <t>Tauvid</t>
  </si>
  <si>
    <t>flortaucipir (18F)</t>
  </si>
  <si>
    <t>Flortaucipir (18F) is a radiopharmaceutical indicated for positron emission tomography (PET) imaging of the brain to assess the neocortical distribution of aggregated tau neurofibrillary tangles (NFTs) in adult patients with cognitive impairment who are being evaluated for Alzheimer’s disease (AD). Flortaucipir (18F) is an adjunct to clinical and other diagnostic evaluations.</t>
  </si>
  <si>
    <t>Tauvid: Pending EC decision</t>
  </si>
  <si>
    <t>Käytetään ainoastaan diagnostiikassa, ei suoraan potilaille.</t>
  </si>
  <si>
    <t>Winrevair</t>
  </si>
  <si>
    <t>sotatercept</t>
  </si>
  <si>
    <t>Winrevair, in combination with other pulmonary arterial hypertension (PAH) therapies, is indicated for the treatment of PAH in adult patients with WHO Functional Class (FC) II to III, to improve exercise capacity</t>
  </si>
  <si>
    <t>Winrevair: Pending EC decision</t>
  </si>
  <si>
    <t>Anzupgo</t>
  </si>
  <si>
    <t>delgocitinib</t>
  </si>
  <si>
    <t>Anzupgo is indicated for the treatment of moderate to severe chronic hand eczema (CHE) in adults for whom topical corticosteroids are inadequate or inappropriate</t>
  </si>
  <si>
    <t xml:space="preserve">Anzupgo: Pending EC decision </t>
  </si>
  <si>
    <t>Iqirvo</t>
  </si>
  <si>
    <t>elafibranor</t>
  </si>
  <si>
    <t>Iqirvo is indicated for the treatment of primary biliary cholangitis (PBC) in combination with ursodeoxycholic acid (UDCA) in adults with an inadequate response to UDCA, or as monotherapy in patients unable to tolerate UDCA</t>
  </si>
  <si>
    <t>Iqirvo: Pending EC decision</t>
  </si>
  <si>
    <t>Kayfanda</t>
  </si>
  <si>
    <t>Kayfanda is indicated for the treatment of cholestatic pruritus in Alagille syndrome (ALGS) in patients aged 6 months or older</t>
  </si>
  <si>
    <t>Kayfanda: Pending EC decision</t>
  </si>
  <si>
    <t>Loqtorzi</t>
  </si>
  <si>
    <t>toripalimab</t>
  </si>
  <si>
    <t>LOQTORZI, in combination with cisplatin and gemcitabine, is indicated for the first-line treatment of adult patients with recurrent, not amenable to surgery or radiotherapy, or metastatic nasopharyngeal carcinoma.</t>
  </si>
  <si>
    <t>Loqtorzi: Pending EC decision</t>
  </si>
  <si>
    <t>LOQTORZI, in combination with cisplatin and paclitaxel, is indicated for the first-line treatment of adult patients with unresectable advanced, recurrent, or metastatic oesophageal squamous cell carcinoma</t>
  </si>
  <si>
    <t>Vevizye</t>
  </si>
  <si>
    <t>ciclosporin</t>
  </si>
  <si>
    <t>Treatment of moderate to severe dry eye disease (keratoconjuctivitis sicca) in adult patients, which has not improved despite treatment with tear substitutes</t>
  </si>
  <si>
    <t>Vevizye: Pending EC decision</t>
  </si>
  <si>
    <t>Vyloy</t>
  </si>
  <si>
    <t>zolbetuximab</t>
  </si>
  <si>
    <t>Vyloy, in combination with fluoropyrimidine- and platinum-containing chemotherapy, is indicated for the first-line treatment of adult patients with locally advanced unresectable or metastatic HER2-negative gastric or gastro-oesophageal junction (GEJ) adenocarcinoma whose tumours are Claudin (CLDN) 18.2 positive</t>
  </si>
  <si>
    <t>Vyloy: Pending EC decision</t>
  </si>
  <si>
    <t>Yuvanci</t>
  </si>
  <si>
    <t>macitentan / tadalafil</t>
  </si>
  <si>
    <t>Yuvanci is indicated as substitution therapy for the long-term treatment of pulmonary arterial hypertension (PAH) in adult patients of WHO Functional Class (FC) II to III, who are already treated with the combination of macitentan and tadalafil given concurrently as separate tablets.</t>
  </si>
  <si>
    <t>Yuvanci: Pending EC decision</t>
  </si>
  <si>
    <t>Elahere</t>
  </si>
  <si>
    <t>mirvetuximab soravtansine</t>
  </si>
  <si>
    <t>ELAHERE as monotherapy is indicated for the treatment of adult patients with folate receptor_x0002_alpha (FRα) positive, platinum-resistant high grade serous epithelial ovarian, fallopian tube, or primary peritoneal cancer who have received one to three prior systemic treatment regimens</t>
  </si>
  <si>
    <t>Elahere: Pending EC decision</t>
  </si>
  <si>
    <t>Hetronifly</t>
  </si>
  <si>
    <t>serplulimab</t>
  </si>
  <si>
    <t>Hetronifly in combination with carboplatin and etoposide is indicated for the first-line treatment of adult patients with extensive-stage small cell lung cancer</t>
  </si>
  <si>
    <t>Hetronifly: Pending EC decision</t>
  </si>
  <si>
    <t>Hympavzi</t>
  </si>
  <si>
    <t>marstacimab</t>
  </si>
  <si>
    <t>Hympavzi is indicated for routine prophylaxis of bleeding episodes in patients 12 years of age and older, weighing at least 35 kg, with: severe haemophilia A (congenital factor VIII deficiency, FVIII &lt; 1%) without factor VIII inhibitors, or severe haemophilia B (congenital factor IX deficiency, FIX &lt; 1%) without factor IX 
inhibitors.</t>
  </si>
  <si>
    <t>Hympavzi: Pending EC decision</t>
  </si>
  <si>
    <t>Theralugand</t>
  </si>
  <si>
    <t>lutetium (177Lu) chloride</t>
  </si>
  <si>
    <t>Theralugand is a radiopharmaceutical precursor, and it is not intended for direct use in patients. It is to be used only for the radiolabelling of carrier molecules that have been specifically developed and authorised for radiolabelling with lutetium (177Lu) chloride</t>
  </si>
  <si>
    <t>Theralugand: Pending EC decision</t>
  </si>
  <si>
    <t>Ei tarkoitettu käytettäväksi suoraan potilaille.</t>
  </si>
  <si>
    <t>Penbraya</t>
  </si>
  <si>
    <t>meningococcal groups A, C, W, Y conjugate and group B vaccine (recombinant, adsorbed)</t>
  </si>
  <si>
    <t>Penbraya is indicated for active immunisation of individuals 10 years of age and older to prevent invasive disease caused by Neisseria meningitidis groups A, B, C, W, and Y.</t>
  </si>
  <si>
    <t>Penbraya: Pending EC decision</t>
  </si>
  <si>
    <t>Alhemo</t>
  </si>
  <si>
    <t>concizumab</t>
  </si>
  <si>
    <t>Alhemo is indicated for routine prophylaxis of bleeding in patients with: haemophilia A (congenital factor VIII deficiency) with FVIII inhibitors and of 12 years of age or more. haemophilia B (congenital factor IX deficiency) with FIX inhibitors and of 12 years of age or more.</t>
  </si>
  <si>
    <t>Alhemo: Pending EC decision</t>
  </si>
  <si>
    <t>Fluad</t>
  </si>
  <si>
    <t>influenza vaccine</t>
  </si>
  <si>
    <t>Prophylaxis of influenza in adults 50 years of age and older</t>
  </si>
  <si>
    <t>Fluad: Pending EC decision</t>
  </si>
  <si>
    <t>Flucelvax</t>
  </si>
  <si>
    <t>Prophylaxis of influenza in adults and children from 2 years of age.</t>
  </si>
  <si>
    <t>Fluceva: Pending EC decision</t>
  </si>
  <si>
    <t>Korjuny</t>
  </si>
  <si>
    <t>catumaxomab</t>
  </si>
  <si>
    <t>Korjuny is indicated for the intraperitoneal treatment of malignant ascites in adults with epithelial cellular adhesion molecule (EpCAM)-positive carcinomas, who are not eligible for further systemic anticancer therapy.</t>
  </si>
  <si>
    <t>Korjuny: Pending EC decision</t>
  </si>
  <si>
    <t>Siiltibcy</t>
  </si>
  <si>
    <t>Mycobacterium tuberculosis derived antigens</t>
  </si>
  <si>
    <t>SIILTIBCY is indicated as a diagnostic aid for detection of Mycobacterium tuberculosis infection, including disease, in adults and children aged 28 days or older</t>
  </si>
  <si>
    <t>Siiltibcy: Pending EC decision</t>
  </si>
  <si>
    <t>Wainzua</t>
  </si>
  <si>
    <t>eplontersen</t>
  </si>
  <si>
    <t>Wainzua is indicated for the treatment of hereditary transthyretin-mediated amyloidosis (ATTRv) in adult patients with stage 1 or stage 2 polyneuropathy.</t>
  </si>
  <si>
    <t>Wainzua: Pending EC decision</t>
  </si>
  <si>
    <t>Uusi käyttöaihe (linkki EMA:n verkkosivulle)</t>
  </si>
  <si>
    <t>Lisätietoja indikaatiosta</t>
  </si>
  <si>
    <t>Ameluz</t>
  </si>
  <si>
    <t>5-aminolevulinic acid hydrochloride</t>
  </si>
  <si>
    <t>Ameluz: Pending EC decision</t>
  </si>
  <si>
    <t>MabThera</t>
  </si>
  <si>
    <t>rituximab</t>
  </si>
  <si>
    <t>MabThera: Pending EC decision</t>
  </si>
  <si>
    <t>Suliqua</t>
  </si>
  <si>
    <t>insulin glargine / lixisenatide</t>
  </si>
  <si>
    <t>Suliqua: Pending EC decision</t>
  </si>
  <si>
    <t>Tybost </t>
  </si>
  <si>
    <t>cobicistat</t>
  </si>
  <si>
    <t>Tybost: Pending EC decision</t>
  </si>
  <si>
    <t>Venclyxto</t>
  </si>
  <si>
    <t>venetoclax</t>
  </si>
  <si>
    <t xml:space="preserve">Venclyxto: pending EC decision </t>
  </si>
  <si>
    <t>Rezolsta</t>
  </si>
  <si>
    <t>darunavir / cobicistat</t>
  </si>
  <si>
    <t>Rezolsta: Pending EC decision</t>
  </si>
  <si>
    <t>Alunbrig</t>
  </si>
  <si>
    <t>brigatinib</t>
  </si>
  <si>
    <t>Alunbrig: Pending EC decision</t>
  </si>
  <si>
    <t>Ofev</t>
  </si>
  <si>
    <t>nintedanib</t>
  </si>
  <si>
    <t>Ofev: Pending EC decision</t>
  </si>
  <si>
    <t>ema</t>
  </si>
  <si>
    <t>Otezla</t>
  </si>
  <si>
    <t>apremilast</t>
  </si>
  <si>
    <t>Otezla: Pending EC decision</t>
  </si>
  <si>
    <t>Adcetris</t>
  </si>
  <si>
    <t>brentuximab vedotin</t>
  </si>
  <si>
    <t>Adcetris: Pending EC decision</t>
  </si>
  <si>
    <t>Tällä hetkellä ei resursseja arviointiin</t>
  </si>
  <si>
    <t>Cosentyx</t>
  </si>
  <si>
    <t>secukinumab</t>
  </si>
  <si>
    <t>Cosentyx: Pending EC decision</t>
  </si>
  <si>
    <t>Intelence</t>
  </si>
  <si>
    <t>etravirine</t>
  </si>
  <si>
    <t>Intelence: Pending EC decision</t>
  </si>
  <si>
    <t>Jorveza</t>
  </si>
  <si>
    <t>budesonide</t>
  </si>
  <si>
    <t>Jorveza: Pending EC decision</t>
  </si>
  <si>
    <t>Kineret</t>
  </si>
  <si>
    <t>anakinra</t>
  </si>
  <si>
    <t>Kineret: Pending EC decision</t>
  </si>
  <si>
    <t>Ruconest</t>
  </si>
  <si>
    <t>conestat alfa</t>
  </si>
  <si>
    <t>Ruconest: Pending EC decision</t>
  </si>
  <si>
    <t>Braftovi</t>
  </si>
  <si>
    <t>encorafenib</t>
  </si>
  <si>
    <t>kaps</t>
  </si>
  <si>
    <t>Cablivi</t>
  </si>
  <si>
    <t>caplacizumab</t>
  </si>
  <si>
    <t>Carmustine Obvius</t>
  </si>
  <si>
    <t>carmustine</t>
  </si>
  <si>
    <t>Ecalta</t>
  </si>
  <si>
    <t>anidulafungin</t>
  </si>
  <si>
    <t>Harvoni</t>
  </si>
  <si>
    <t>ledipasvir / sofosbuvir</t>
  </si>
  <si>
    <t>Kalydeco</t>
  </si>
  <si>
    <t>Ivacaftor</t>
  </si>
  <si>
    <t>Sovaldi</t>
  </si>
  <si>
    <t>sofosbuvir</t>
  </si>
  <si>
    <t>Taltz</t>
  </si>
  <si>
    <t>ixakizumab</t>
  </si>
  <si>
    <t>Ultomiris</t>
  </si>
  <si>
    <t>ravulizumab</t>
  </si>
  <si>
    <t>Invokana</t>
  </si>
  <si>
    <t>canagliflozin</t>
  </si>
  <si>
    <t>Lynparza</t>
  </si>
  <si>
    <t>olaparib</t>
  </si>
  <si>
    <t>tabl/kaps</t>
  </si>
  <si>
    <t>Sivextro</t>
  </si>
  <si>
    <t>tedizolid phosphate</t>
  </si>
  <si>
    <t>Talz</t>
  </si>
  <si>
    <t>ixekizumab</t>
  </si>
  <si>
    <t>Epclusa</t>
  </si>
  <si>
    <t>sofosbuvir / velpatasvir</t>
  </si>
  <si>
    <t>Remsima</t>
  </si>
  <si>
    <t>infliximab</t>
  </si>
  <si>
    <t>Xolair</t>
  </si>
  <si>
    <t>omalizumab</t>
  </si>
  <si>
    <t>Zavicefta</t>
  </si>
  <si>
    <t>ceftazidime / avibactam</t>
  </si>
  <si>
    <t>Crysvita</t>
  </si>
  <si>
    <t>burosumab</t>
  </si>
  <si>
    <t>Crysvita: Pending EC decision</t>
  </si>
  <si>
    <t>Annostelumuodon perusteella todennäköisesti avohoidossa käytettävä lääke. Valmiste ei ole tällä hetkellä Suomessa kaupan.</t>
  </si>
  <si>
    <t>HyQvia</t>
  </si>
  <si>
    <t>human normal immunoglobulin</t>
  </si>
  <si>
    <t>HyQvia: Pending EC decision</t>
  </si>
  <si>
    <t>Imbruvica</t>
  </si>
  <si>
    <t>ibrutinib</t>
  </si>
  <si>
    <t>tabl, caps</t>
  </si>
  <si>
    <t>Imbruvica: Pending EC decision</t>
  </si>
  <si>
    <t>Imfinzi</t>
  </si>
  <si>
    <t>durvalumab</t>
  </si>
  <si>
    <t>Imfinzi: Pending EC decision</t>
  </si>
  <si>
    <t>ivacaftor</t>
  </si>
  <si>
    <t>Kalydeco: Pending EC decision</t>
  </si>
  <si>
    <t>Latuda</t>
  </si>
  <si>
    <t>lurasidone</t>
  </si>
  <si>
    <t>Latuda: Pending EC decision</t>
  </si>
  <si>
    <t>NovoThirteen</t>
  </si>
  <si>
    <t>catridecacog</t>
  </si>
  <si>
    <t>NovoThirteen: Pending EC decision</t>
  </si>
  <si>
    <t>Sairaalalääke, mutta ei priorisoitu aihevalinnassa. Valmiste ei ole kaupan Suomessa.</t>
  </si>
  <si>
    <t>Prezista </t>
  </si>
  <si>
    <t>darunavir</t>
  </si>
  <si>
    <t>tabl, oraalisusp</t>
  </si>
  <si>
    <t>Prezista: Pending EC decision</t>
  </si>
  <si>
    <t>Shingrix</t>
  </si>
  <si>
    <t>herpes zoster vaccine (recombinant, adjuvanted)</t>
  </si>
  <si>
    <t>Shingrix: Pending EC decision</t>
  </si>
  <si>
    <t>Olumiant</t>
  </si>
  <si>
    <t>baricitinib</t>
  </si>
  <si>
    <t>Olumiant: Pending EC decision</t>
  </si>
  <si>
    <t>Orfadin</t>
  </si>
  <si>
    <t>nitisinone</t>
  </si>
  <si>
    <t>caps, oraalisusp</t>
  </si>
  <si>
    <t>Orfadin: Pending EC decision</t>
  </si>
  <si>
    <t>Velphoro</t>
  </si>
  <si>
    <t>mixture of polynuclear iron(III)-oxyhydroxide, sucrose and starches</t>
  </si>
  <si>
    <t>powder for oral susp</t>
  </si>
  <si>
    <t>Velphoro: Pending EC decision</t>
  </si>
  <si>
    <t>Deltyba</t>
  </si>
  <si>
    <t>delamanid</t>
  </si>
  <si>
    <t>Deltyba: Pending EC decision</t>
  </si>
  <si>
    <t>Flucelvax Tetra</t>
  </si>
  <si>
    <t>influenza vaccine (surface antigen, inactivated, prepared in cell cultures)</t>
  </si>
  <si>
    <t>Flucelvax Tetra: Pending EC decision</t>
  </si>
  <si>
    <t>Fycompa</t>
  </si>
  <si>
    <t>perampanel</t>
  </si>
  <si>
    <t>Fycompa: Pending EC decision</t>
  </si>
  <si>
    <t>Lynparza: Pending EC decision</t>
  </si>
  <si>
    <t>Opdivo</t>
  </si>
  <si>
    <t>nivolumab</t>
  </si>
  <si>
    <t>Opdivo: Pending EC decision</t>
  </si>
  <si>
    <t>Symkevi</t>
  </si>
  <si>
    <t>tezacaftor / ivacaftor</t>
  </si>
  <si>
    <t>Symkevi: Pending EC decision</t>
  </si>
  <si>
    <t>Tecentriq</t>
  </si>
  <si>
    <t>atezolizumab</t>
  </si>
  <si>
    <t>Tecentriq: Pending EC decision</t>
  </si>
  <si>
    <t>Yervoy</t>
  </si>
  <si>
    <t>ipilimumab</t>
  </si>
  <si>
    <t>Yervoy: Pending EC decision</t>
  </si>
  <si>
    <t>Zavicefta: Pending EC decision</t>
  </si>
  <si>
    <t>Zejula </t>
  </si>
  <si>
    <t>Zejula: Pending EC decision</t>
  </si>
  <si>
    <t>rakeet</t>
  </si>
  <si>
    <t>Blincyto</t>
  </si>
  <si>
    <t>blinatumomab</t>
  </si>
  <si>
    <t>Blincyto: Pending EC decision</t>
  </si>
  <si>
    <t>Dupixent</t>
  </si>
  <si>
    <t>dupilumab</t>
  </si>
  <si>
    <t>Dupixent: Pending EC decision</t>
  </si>
  <si>
    <t>Edistride</t>
  </si>
  <si>
    <t>dapagliflozin</t>
  </si>
  <si>
    <t>Edistride: Pending EC decision</t>
  </si>
  <si>
    <t>Forxiga</t>
  </si>
  <si>
    <t>Forxiga: Pending EC decision</t>
  </si>
  <si>
    <t>Humira</t>
  </si>
  <si>
    <t>adalimumab</t>
  </si>
  <si>
    <t>Humira: Pending EC decision</t>
  </si>
  <si>
    <t>Lacosamide UCB</t>
  </si>
  <si>
    <t>lacosamide</t>
  </si>
  <si>
    <t>tabl, siirappi, inf</t>
  </si>
  <si>
    <t>Lacosamide UCB: Pending EC decision</t>
  </si>
  <si>
    <t>Recarbrio</t>
  </si>
  <si>
    <t>imipenem / cilastatin / relebactam</t>
  </si>
  <si>
    <t>Recarbrio: Pending EC decision</t>
  </si>
  <si>
    <t>Tremfya </t>
  </si>
  <si>
    <t>guselkumab</t>
  </si>
  <si>
    <t>Tremfya: Pending EC decision</t>
  </si>
  <si>
    <t>Vimpat</t>
  </si>
  <si>
    <t>Vimpat: Pending EC decision</t>
  </si>
  <si>
    <t>Kyprolis</t>
  </si>
  <si>
    <t>carfilzomib</t>
  </si>
  <si>
    <t>Kyprolis: Pending EC decision</t>
  </si>
  <si>
    <t>Pradaxa</t>
  </si>
  <si>
    <t>dabigatran etexilate</t>
  </si>
  <si>
    <t>Pradaxa: Pending EC decision</t>
  </si>
  <si>
    <t>Tivicay</t>
  </si>
  <si>
    <t>dolutegravir</t>
  </si>
  <si>
    <t>dispersible tabl</t>
  </si>
  <si>
    <t>Tivicay: Pending EC decision</t>
  </si>
  <si>
    <t>Trimbow</t>
  </si>
  <si>
    <t>beclometasone / formoterol / glycopyrronium bromide</t>
  </si>
  <si>
    <t>inhal</t>
  </si>
  <si>
    <t>Trimbow: Pending EC decision</t>
  </si>
  <si>
    <t>Xarelto</t>
  </si>
  <si>
    <t>rivaroxaban</t>
  </si>
  <si>
    <t>granules for oral susp</t>
  </si>
  <si>
    <t>Xarelto: Pending EC decision</t>
  </si>
  <si>
    <t>Xyrem</t>
  </si>
  <si>
    <t>sodium oxybate</t>
  </si>
  <si>
    <t>oraaliliuos</t>
  </si>
  <si>
    <t>Xyrem: Pending EC decision</t>
  </si>
  <si>
    <t>Bavencio</t>
  </si>
  <si>
    <t>avelumab</t>
  </si>
  <si>
    <t>Bavencio: Pending EC decision</t>
  </si>
  <si>
    <t>Doptelet</t>
  </si>
  <si>
    <t>avatrombopag</t>
  </si>
  <si>
    <t>Doptelet: Pending EC decision</t>
  </si>
  <si>
    <t>Iscover</t>
  </si>
  <si>
    <t>clopidogrel</t>
  </si>
  <si>
    <t>Iscover: Pending EC decision</t>
  </si>
  <si>
    <t>Keytruda</t>
  </si>
  <si>
    <t>pembrolizumab</t>
  </si>
  <si>
    <t>Keytruda: Pending EC decision</t>
  </si>
  <si>
    <t>Sairaalalääke, mutta tällä hetkellä ei resursseja arviointiin</t>
  </si>
  <si>
    <t>Nplate</t>
  </si>
  <si>
    <t>romiplostim</t>
  </si>
  <si>
    <t>Nplate: Pending EC decision</t>
  </si>
  <si>
    <t>Nordimet</t>
  </si>
  <si>
    <t>methotrexate</t>
  </si>
  <si>
    <t>Nordimet: Pending EC decision</t>
  </si>
  <si>
    <t>Plavix</t>
  </si>
  <si>
    <t>Plavix: Pending EC decision</t>
  </si>
  <si>
    <r>
      <t>Rinvoq</t>
    </r>
    <r>
      <rPr>
        <sz val="11"/>
        <color rgb="FF000000"/>
        <rFont val="Arial"/>
        <family val="2"/>
      </rPr>
      <t> </t>
    </r>
  </si>
  <si>
    <t>upadacitinib</t>
  </si>
  <si>
    <t>depottabl</t>
  </si>
  <si>
    <t>Rinvoq: Pending EC decision</t>
  </si>
  <si>
    <t>Spravato</t>
  </si>
  <si>
    <t>esketamine</t>
  </si>
  <si>
    <t>nenäsumute</t>
  </si>
  <si>
    <t>Spravato: Pending EC decision</t>
  </si>
  <si>
    <t>Sirturo</t>
  </si>
  <si>
    <t>bedaquiline</t>
  </si>
  <si>
    <t>Sirturo: Pending EC decision</t>
  </si>
  <si>
    <t>cholera vaccine, oral, live</t>
  </si>
  <si>
    <t>Effervescent powder and powder for oral suspension</t>
  </si>
  <si>
    <t>Cabometyx</t>
  </si>
  <si>
    <t>cabozantinib</t>
  </si>
  <si>
    <t>Cabometyx: Pending EC decision</t>
  </si>
  <si>
    <t>Toistaiseksi ei käynnistetä arviointia</t>
  </si>
  <si>
    <t>Epidyolex</t>
  </si>
  <si>
    <t>cannabidiol</t>
  </si>
  <si>
    <t>Epidyolex: Pending EC decision</t>
  </si>
  <si>
    <t>Annostelumuodon perusteella todennäköisesti avohodossa käytettävä lääke. Valmiste ei ole tällä hetkellä Suomessa kaupan.</t>
  </si>
  <si>
    <t>Quofenix </t>
  </si>
  <si>
    <t>delafloxacin</t>
  </si>
  <si>
    <t>tabl/inf</t>
  </si>
  <si>
    <t>Quofenix: Pending EC decision</t>
  </si>
  <si>
    <t>Ei priorisoitu aihevalinnassa. Kumpikaan annostelumuoto (tabl. tai inf.) ei ole tällä hetkellä Suomessa kaupan.</t>
  </si>
  <si>
    <t>Benlysta</t>
  </si>
  <si>
    <t>belimumab</t>
  </si>
  <si>
    <t>Benlysta: Pending EC decision</t>
  </si>
  <si>
    <t>ivacaftor / tezacaftor / elexacaftor</t>
  </si>
  <si>
    <t>Kaftrio: Pending EC decision</t>
  </si>
  <si>
    <t>Saxenda</t>
  </si>
  <si>
    <t>liraglutide</t>
  </si>
  <si>
    <t>Saxenda: Pending EC decision</t>
  </si>
  <si>
    <t>Sairaalalääke, mutta ei priorisoitu aihevalinnassa. Huomioiden taudin nykyinen hoitokäytäntö, arviointi ei todennäköisesti tuo lisätietoa päätöksentekoon.</t>
  </si>
  <si>
    <t>Xtandi</t>
  </si>
  <si>
    <t>enzalutamide</t>
  </si>
  <si>
    <t>caps, tabl</t>
  </si>
  <si>
    <t>Xtandi: Pending EC decision</t>
  </si>
  <si>
    <t>Aubagio</t>
  </si>
  <si>
    <t>teriflunomide</t>
  </si>
  <si>
    <t>Aubagio: Pending EC decision</t>
  </si>
  <si>
    <t>BiResp Spiromax</t>
  </si>
  <si>
    <t>budesonide / formoterol</t>
  </si>
  <si>
    <t>inhalaatiojauhe</t>
  </si>
  <si>
    <t>BiResp Spiromax: Pending EC decision</t>
  </si>
  <si>
    <t>DuoResp Spiromax</t>
  </si>
  <si>
    <t>DuoResp Spiromax: Pending EC decision</t>
  </si>
  <si>
    <t>Maviret</t>
  </si>
  <si>
    <t>glecaprevir / pibrentasvir</t>
  </si>
  <si>
    <t>Maviret: Pending EC decision</t>
  </si>
  <si>
    <t>Nulojix</t>
  </si>
  <si>
    <t>belatacept</t>
  </si>
  <si>
    <t>Nulojix: Pending EC decision</t>
  </si>
  <si>
    <t>Tagrisso</t>
  </si>
  <si>
    <t>osimertinib</t>
  </si>
  <si>
    <t>Tagrisso: Pending EC decision</t>
  </si>
  <si>
    <t>Venclyxto: Pending EC decision</t>
  </si>
  <si>
    <t>Eucreas</t>
  </si>
  <si>
    <t>vildagliptin / metformin</t>
  </si>
  <si>
    <t>Eucreas: Pending EC decision</t>
  </si>
  <si>
    <t>Evotaz</t>
  </si>
  <si>
    <t>atazanavir / cobicistat</t>
  </si>
  <si>
    <t>Evotaz: Pending EC decision</t>
  </si>
  <si>
    <t>Galvus</t>
  </si>
  <si>
    <t>vildagliptin</t>
  </si>
  <si>
    <t>Galvus: Pending EC decision</t>
  </si>
  <si>
    <t>Icandra</t>
  </si>
  <si>
    <t>vildagliptin / metformin hydrochloride </t>
  </si>
  <si>
    <t>Icandra: Pending EC decision</t>
  </si>
  <si>
    <t>Jalra</t>
  </si>
  <si>
    <t>Jalra: Pending EC decision</t>
  </si>
  <si>
    <t>Jardiance</t>
  </si>
  <si>
    <t>empagliflozin</t>
  </si>
  <si>
    <t>Jardiance: Pending EC decision</t>
  </si>
  <si>
    <t>Spherox</t>
  </si>
  <si>
    <t>spheroids of human autologous matrix-associated chondrocytes</t>
  </si>
  <si>
    <t>implantaattisuspensio</t>
  </si>
  <si>
    <t>Spherox: Pending EC decision</t>
  </si>
  <si>
    <r>
      <rPr>
        <sz val="11"/>
        <rFont val="Arial"/>
        <family val="2"/>
      </rPr>
      <t xml:space="preserve">Sairaalalääke, mutta </t>
    </r>
    <r>
      <rPr>
        <sz val="11"/>
        <color theme="1"/>
        <rFont val="Arial"/>
        <family val="2"/>
      </rPr>
      <t>ei priorisoitu aihevalinnassa. Valmiste ei ole tällä hetkellä Suomessa kaupan.</t>
    </r>
  </si>
  <si>
    <t>Xiliarx</t>
  </si>
  <si>
    <t>Xiliarx: Pending EC decision</t>
  </si>
  <si>
    <t>Zomarist</t>
  </si>
  <si>
    <t>Zomarist: Pending EC decision</t>
  </si>
  <si>
    <t>Libtayo</t>
  </si>
  <si>
    <t>cemiplimab</t>
  </si>
  <si>
    <t>Libtayo, basal cell carcinoma: Pending EC decision</t>
  </si>
  <si>
    <t>Libtayo, non-small cell lung cancer: Pending EC decision</t>
  </si>
  <si>
    <t>Darzalex</t>
  </si>
  <si>
    <t>darabumumab</t>
  </si>
  <si>
    <t>inf, inj</t>
  </si>
  <si>
    <t>Darzalex, multiple myeloma: Pending EC decision</t>
  </si>
  <si>
    <t>Darzalex, AL amyloidosis: Pending EC decision</t>
  </si>
  <si>
    <t>Galafold</t>
  </si>
  <si>
    <t>migalastat</t>
  </si>
  <si>
    <t>Galafold: Pending EC decision</t>
  </si>
  <si>
    <t>Rinvoq</t>
  </si>
  <si>
    <t>Xeljanz</t>
  </si>
  <si>
    <t>tofacitinib</t>
  </si>
  <si>
    <t>Xeljanz: Pending EC decision</t>
  </si>
  <si>
    <t>Ultomiris: Pending EC decision</t>
  </si>
  <si>
    <t>Volibris</t>
  </si>
  <si>
    <t>ambrisentan</t>
  </si>
  <si>
    <t>Volibris: Pending EC decision</t>
  </si>
  <si>
    <t>Vosevi</t>
  </si>
  <si>
    <t>sofosbuvir / velpatasvir / voxilaprevir</t>
  </si>
  <si>
    <t>Vosevi: Pending EC decision</t>
  </si>
  <si>
    <t>Firmagon</t>
  </si>
  <si>
    <t>degarelix</t>
  </si>
  <si>
    <t>Firmagon: Pending EC decision</t>
  </si>
  <si>
    <t>Jyseleca</t>
  </si>
  <si>
    <t>Sairaalalääke, mutta ei priorisoitu aihevalinnassa. Immunoterapian ja kemoterapian yhdistelmähoitoa arvioitu tässä käyttöaiheessa 12/2019. Palveluvalikoimaneuvoston puoltava suositus hyväksytty 3/2020.</t>
  </si>
  <si>
    <t>Noxafil</t>
  </si>
  <si>
    <t>posaconazole</t>
  </si>
  <si>
    <t>inf, tabl</t>
  </si>
  <si>
    <t>Noxafil: Pending EC decision</t>
  </si>
  <si>
    <t>Nucala</t>
  </si>
  <si>
    <t>mepolizumab</t>
  </si>
  <si>
    <t>Nucala: Pending EC desision</t>
  </si>
  <si>
    <t xml:space="preserve">Ei priorisoitu aihevalinnassa. </t>
  </si>
  <si>
    <t>Segluromet</t>
  </si>
  <si>
    <t>ertugliflozin / metformin hydrochloride</t>
  </si>
  <si>
    <t>Segluromet: Pending EC decision</t>
  </si>
  <si>
    <t>Steglatro</t>
  </si>
  <si>
    <t>ertugliflozin</t>
  </si>
  <si>
    <t>Steglatro: Pending EC decision</t>
  </si>
  <si>
    <t>Zepatier</t>
  </si>
  <si>
    <t>elbasvir / grazoprevir</t>
  </si>
  <si>
    <t>Zepatier: Pending EC decision</t>
  </si>
  <si>
    <t>Hizentra</t>
  </si>
  <si>
    <t>Hizentra: Pending EC decision</t>
  </si>
  <si>
    <t>Sairaalalääke, mutta ei priorisoitu aihevalinnassa. Yhdistelmähoidon toinen valmiste on avohoidossa käytettävä lääke, johon ei tässä käyttöaiheessa tällä hetkellä ole Kela-korvattavuutta.</t>
  </si>
  <si>
    <t>Sairaalalääke, mutta ei priorisoitu aihevalinnassa. Yhdistelmähoidon toinen valmiste ei tällä hetkellä Suomessa kaupan.</t>
  </si>
  <si>
    <t>Kisplyx</t>
  </si>
  <si>
    <t>lenvatinib</t>
  </si>
  <si>
    <t>Kisplyx: Pending EC decision</t>
  </si>
  <si>
    <t>Lenvima</t>
  </si>
  <si>
    <t>Lenvima: Pending EC decision</t>
  </si>
  <si>
    <t>Repatha</t>
  </si>
  <si>
    <t>evolocumab</t>
  </si>
  <si>
    <t>Repatha: Pending EC decision</t>
  </si>
  <si>
    <t>Skyrizi</t>
  </si>
  <si>
    <t>risankizumab</t>
  </si>
  <si>
    <t>Skyrizi: Pending EC decision</t>
  </si>
  <si>
    <t>Zeposia</t>
  </si>
  <si>
    <t>Dengvaxia</t>
  </si>
  <si>
    <t>Dengvaxia: Pending EC decision</t>
  </si>
  <si>
    <t>tabl, coated granules in sachet</t>
  </si>
  <si>
    <t>Epclusa: Pending EC decision</t>
  </si>
  <si>
    <t>Sairaalalääke, mutta ei priorisoitu aihevalinnassa.</t>
  </si>
  <si>
    <t>Rapiscan</t>
  </si>
  <si>
    <t>regadenoson</t>
  </si>
  <si>
    <t>Rapiscan: Pending EC decision</t>
  </si>
  <si>
    <t>Entyvio</t>
  </si>
  <si>
    <t>vedolizumab</t>
  </si>
  <si>
    <t>Entyvio: Pending EC decision</t>
  </si>
  <si>
    <t>Lorviqua</t>
  </si>
  <si>
    <t>lorlatinib</t>
  </si>
  <si>
    <t>Lorviqua: Pending EC decision</t>
  </si>
  <si>
    <t>Teysuno</t>
  </si>
  <si>
    <t>tegafur / gimeracil / oteracil</t>
  </si>
  <si>
    <t>Teysuno: Pending EC decision</t>
  </si>
  <si>
    <t>Veklury: Pending EC decision</t>
  </si>
  <si>
    <t>Ayvakyt: Pending EC decision</t>
  </si>
  <si>
    <t>Briviact</t>
  </si>
  <si>
    <t>brivaracetam</t>
  </si>
  <si>
    <t>tabl, oraaliliuos, inf</t>
  </si>
  <si>
    <t>Briviact: Pending EC decision</t>
  </si>
  <si>
    <t>Senshio</t>
  </si>
  <si>
    <t>ospemifene</t>
  </si>
  <si>
    <t>Senshio: Pending EC decision</t>
  </si>
  <si>
    <t>Tecfidera</t>
  </si>
  <si>
    <t>dimethyl fumarate</t>
  </si>
  <si>
    <t>Tecfidera: Pending EC decision</t>
  </si>
  <si>
    <t>Beovu</t>
  </si>
  <si>
    <t>brolucizumab</t>
  </si>
  <si>
    <t>Beovu: Pending EC decision</t>
  </si>
  <si>
    <t>Delstrigo</t>
  </si>
  <si>
    <t>doravirine / lamivudine / tenofovir disoproxil</t>
  </si>
  <si>
    <t>Delstrigo: Pending EC decision</t>
  </si>
  <si>
    <t>Pifeltro</t>
  </si>
  <si>
    <t>doravirine</t>
  </si>
  <si>
    <t>Pifeltro: Pending EC decision</t>
  </si>
  <si>
    <t>Spikevax</t>
  </si>
  <si>
    <t>elasomeran</t>
  </si>
  <si>
    <t>Spikevax: Pending EC decision</t>
  </si>
  <si>
    <t>Verzenios</t>
  </si>
  <si>
    <t>abemaciclib</t>
  </si>
  <si>
    <t>Verzenios: Pending EC decision</t>
  </si>
  <si>
    <t>Jakavi</t>
  </si>
  <si>
    <t>Jakavi: Pending EC decision</t>
  </si>
  <si>
    <t>Kymriah</t>
  </si>
  <si>
    <t>tisagenlecleucel</t>
  </si>
  <si>
    <t>Kymriah: Pending EC decision</t>
  </si>
  <si>
    <t>Polivy</t>
  </si>
  <si>
    <t>polatuzumab vedotin</t>
  </si>
  <si>
    <t>Polivy: Pending EC decision</t>
  </si>
  <si>
    <t>Bydureon</t>
  </si>
  <si>
    <t>exenatide</t>
  </si>
  <si>
    <t>Bydureon: Pending EC decision</t>
  </si>
  <si>
    <t>Elonva</t>
  </si>
  <si>
    <t>corifollitropin alfa</t>
  </si>
  <si>
    <t>Elonva: Pending EC decision</t>
  </si>
  <si>
    <t>NovoSeven</t>
  </si>
  <si>
    <t>eptacog alfa (activated)</t>
  </si>
  <si>
    <t>NovoSeven: Pending EC decision</t>
  </si>
  <si>
    <t>Yescarta</t>
  </si>
  <si>
    <t>axicabtagene ciloleucel</t>
  </si>
  <si>
    <t>Yescarta: Pending EC decision</t>
  </si>
  <si>
    <t>Cosentryx: Pending EC decision</t>
  </si>
  <si>
    <t>Lonquex</t>
  </si>
  <si>
    <t>lipegfilgrastim</t>
  </si>
  <si>
    <t>Lonquex: Pending EC decision</t>
  </si>
  <si>
    <t>Nuvaxovid</t>
  </si>
  <si>
    <t>SARS-CoV-2</t>
  </si>
  <si>
    <t>Nuvaxovid: Pending EC decision</t>
  </si>
  <si>
    <t>Zerbaxa</t>
  </si>
  <si>
    <t>ceftolozane / tazobactam</t>
  </si>
  <si>
    <t>Zerbaxa: Pending EC decision</t>
  </si>
  <si>
    <t>Genvoya</t>
  </si>
  <si>
    <t>elvitegravir / cobicistat / emtricitabine / tenofovir alafenamide</t>
  </si>
  <si>
    <t>Genvoya: Pending EC decision</t>
  </si>
  <si>
    <t>Imvanex</t>
  </si>
  <si>
    <t>smallpox and monkeypox vaccine</t>
  </si>
  <si>
    <t>Imvanex: Pending EC decision</t>
  </si>
  <si>
    <t>brexucabtagene autoleucel</t>
  </si>
  <si>
    <t>Biktarvy</t>
  </si>
  <si>
    <t>bictegravir / emtricitabine / tenofovir alafenamide</t>
  </si>
  <si>
    <t>Bitarvy: Pending EC decision</t>
  </si>
  <si>
    <t>Exparel liposomal</t>
  </si>
  <si>
    <t>bupivacaine</t>
  </si>
  <si>
    <t>inj, dispersio</t>
  </si>
  <si>
    <t>Exparel liposomal: Pending EC decision</t>
  </si>
  <si>
    <t>Revolade</t>
  </si>
  <si>
    <t>eltrombopag</t>
  </si>
  <si>
    <t>tabl, oral susp.</t>
  </si>
  <si>
    <t>Revolade: Pending EC decision</t>
  </si>
  <si>
    <t>Xalkori</t>
  </si>
  <si>
    <t>crizotinib</t>
  </si>
  <si>
    <t>Xalkori: Pending EC decision</t>
  </si>
  <si>
    <t>Libtayo: Pending EC decision</t>
  </si>
  <si>
    <t>Lyumjev</t>
  </si>
  <si>
    <t>Lyumjev: Pending EC decision</t>
  </si>
  <si>
    <t>Xydalba</t>
  </si>
  <si>
    <t>dalbavancin</t>
  </si>
  <si>
    <t>Xydalba: Pending EC decision</t>
  </si>
  <si>
    <t>Ceprotin</t>
  </si>
  <si>
    <t>human protein C</t>
  </si>
  <si>
    <t>Ceprotin: Pending EC decision</t>
  </si>
  <si>
    <t>Comirnaty</t>
  </si>
  <si>
    <t>tozinameran</t>
  </si>
  <si>
    <t>Comirnaty: Pending EC decision</t>
  </si>
  <si>
    <t>DuoPlavin</t>
  </si>
  <si>
    <t>clopidogrel / acetylsalicylic acid</t>
  </si>
  <si>
    <t>DuoPlavin: Pending EC decision</t>
  </si>
  <si>
    <t>Eylea</t>
  </si>
  <si>
    <t>aflibercept</t>
  </si>
  <si>
    <t>Eylea: Pending EC decision</t>
  </si>
  <si>
    <t>Adcirca</t>
  </si>
  <si>
    <t>tadalafil</t>
  </si>
  <si>
    <t>Adcirca: Pending EC decision</t>
  </si>
  <si>
    <t>oral susp.</t>
  </si>
  <si>
    <t>Hemlibra</t>
  </si>
  <si>
    <t>emicizumab</t>
  </si>
  <si>
    <t>Hemlibra: Pending EC decision</t>
  </si>
  <si>
    <t>Triumeq</t>
  </si>
  <si>
    <t>dolutegravir / abacavir / lamivudine</t>
  </si>
  <si>
    <t>Triumeq: Pending EC decision</t>
  </si>
  <si>
    <t>Reblozyl: Pending EC decision</t>
  </si>
  <si>
    <t>Trecondi</t>
  </si>
  <si>
    <t>treosulfan</t>
  </si>
  <si>
    <t>Trecondi: Pending EC decision</t>
  </si>
  <si>
    <t>Trulicity</t>
  </si>
  <si>
    <t>dulaglutide</t>
  </si>
  <si>
    <t>Trulicity: Pending EC decision</t>
  </si>
  <si>
    <t>Wakix</t>
  </si>
  <si>
    <t>Wakix: Pending EC decision</t>
  </si>
  <si>
    <t>Esbriet</t>
  </si>
  <si>
    <t>pirfenidone</t>
  </si>
  <si>
    <t>Esbriet: Pending EC decision</t>
  </si>
  <si>
    <t>TachoSil</t>
  </si>
  <si>
    <t>human thrombin / human fibrinogen</t>
  </si>
  <si>
    <t>sponge sealant patch</t>
  </si>
  <si>
    <t>TachoSil: Pending EC decision</t>
  </si>
  <si>
    <t>Entresto</t>
  </si>
  <si>
    <t>sacubitril / valsartan</t>
  </si>
  <si>
    <t>Entresto: Pending EC decision</t>
  </si>
  <si>
    <t>Neparvis</t>
  </si>
  <si>
    <t>Neparvis: Pending EC decision</t>
  </si>
  <si>
    <t>Tenkasi</t>
  </si>
  <si>
    <t>oritavancin</t>
  </si>
  <si>
    <t>Tenkasi: Pending EC decision</t>
  </si>
  <si>
    <t>Adempas</t>
  </si>
  <si>
    <t>riociguat</t>
  </si>
  <si>
    <t>Adempas: Pending EC decision</t>
  </si>
  <si>
    <t>Orkambi</t>
  </si>
  <si>
    <t>lumacaftor / ivacaftor</t>
  </si>
  <si>
    <t>tabl/granules</t>
  </si>
  <si>
    <t>Orkambi: Pending EC decision</t>
  </si>
  <si>
    <t>Revestive</t>
  </si>
  <si>
    <t>teduglutide</t>
  </si>
  <si>
    <t>Revestive: Pending EC decision</t>
  </si>
  <si>
    <t>Vemlidy</t>
  </si>
  <si>
    <t>tenofovir alafenamide</t>
  </si>
  <si>
    <t>Vemlidy: Pending EC decision</t>
  </si>
  <si>
    <t>tozinameran / riltozinameran and tozinameran / famtozinameran and tozinameran / COVID-19 mRNA Vaccine (nucleoside modified)</t>
  </si>
  <si>
    <t>Sairaalalääke, josta Fimea on käynnistänyt arvioinnin</t>
  </si>
  <si>
    <t>Lonsurf</t>
  </si>
  <si>
    <t>trifluridine / tipiracil</t>
  </si>
  <si>
    <t>Lomsurf: Pending EC decision</t>
  </si>
  <si>
    <t>Mircera</t>
  </si>
  <si>
    <t>methoxy polyethylene glycol-epoetin beta</t>
  </si>
  <si>
    <t>Mircera: Pending EC decision</t>
  </si>
  <si>
    <t xml:space="preserve">Refixia </t>
  </si>
  <si>
    <t>nonacog beta pegol</t>
  </si>
  <si>
    <t>Refixia: Pending EC decision</t>
  </si>
  <si>
    <t>Soliris</t>
  </si>
  <si>
    <t>eculizumab</t>
  </si>
  <si>
    <t>Soliris: Pending EC decision</t>
  </si>
  <si>
    <t xml:space="preserve">Trodelvy </t>
  </si>
  <si>
    <t>Ervebo</t>
  </si>
  <si>
    <t>recombinant vesicular stomatitis virus</t>
  </si>
  <si>
    <t>Ervebo: Pending EC decision</t>
  </si>
  <si>
    <t>elasomeran / imelasomeran and elasomeran / davesomeran and elasomeran / COVID-19 mRNA vaccine (nucleoside-modified)</t>
  </si>
  <si>
    <t>granules</t>
  </si>
  <si>
    <t>Pepaxti:Pending EC decision</t>
  </si>
  <si>
    <t>Ryeqo</t>
  </si>
  <si>
    <t>Ryeqo: Pending EC decision</t>
  </si>
  <si>
    <t>Takhzyro</t>
  </si>
  <si>
    <t>lanadelumab</t>
  </si>
  <si>
    <t>Takhzyro: Pending EC decision</t>
  </si>
  <si>
    <t xml:space="preserve">Praluent </t>
  </si>
  <si>
    <t>alirocumab</t>
  </si>
  <si>
    <t>Praluent: Pending EC decision</t>
  </si>
  <si>
    <t>Prevymis</t>
  </si>
  <si>
    <t xml:space="preserve">letermovir </t>
  </si>
  <si>
    <t>Prevymis: Pending EC decision</t>
  </si>
  <si>
    <t>Rubraca</t>
  </si>
  <si>
    <t>rucaparib</t>
  </si>
  <si>
    <t>Rubraca: Pending EC decision</t>
  </si>
  <si>
    <t xml:space="preserve">Veyvondi </t>
  </si>
  <si>
    <t>vonicog alfa</t>
  </si>
  <si>
    <t>Veyvondi: Pending EC decision</t>
  </si>
  <si>
    <t>influenza vaccine (surface antigen, inactivated, adjuvanted)</t>
  </si>
  <si>
    <t>NexoBrid</t>
  </si>
  <si>
    <t xml:space="preserve">concentrate of proteolytic enzymes enriched in bromelain </t>
  </si>
  <si>
    <t>Talzenna</t>
  </si>
  <si>
    <t>talazoparib</t>
  </si>
  <si>
    <t>capsules</t>
  </si>
  <si>
    <t>Veltassa</t>
  </si>
  <si>
    <t>patiromer</t>
  </si>
  <si>
    <t>Metalyse</t>
  </si>
  <si>
    <t>tenecteplase</t>
  </si>
  <si>
    <t>VeraSeal</t>
  </si>
  <si>
    <t>human fibrinogen, human thrombin</t>
  </si>
  <si>
    <t>drip/spray</t>
  </si>
  <si>
    <t>Zinplava</t>
  </si>
  <si>
    <t>bezlotoxumab</t>
  </si>
  <si>
    <t>idecabtagene vicleucel</t>
  </si>
  <si>
    <t>Saraalalääke, joka otetaan arviointiin mikäli tulee Suomen markkinoille.</t>
  </si>
  <si>
    <t>Prevenar 20 (aiemmin Apexxnar)</t>
  </si>
  <si>
    <t>Arviointi käynnistyy myöhemmin</t>
  </si>
  <si>
    <t>Xromi</t>
  </si>
  <si>
    <t>hydroxycarbamide</t>
  </si>
  <si>
    <t>Xromi: Pending EC decision</t>
  </si>
  <si>
    <t>Onivyde pegylated liposomal</t>
  </si>
  <si>
    <t>irinotecan hydrochloride trihydrate</t>
  </si>
  <si>
    <t>Onivyde: Pending EC decision</t>
  </si>
  <si>
    <t>tabl / caps</t>
  </si>
  <si>
    <t>Alecensa</t>
  </si>
  <si>
    <t>alectinib</t>
  </si>
  <si>
    <t>Alecensa: Pending EC decision</t>
  </si>
  <si>
    <t>Rozlytrek: Pending EC decision</t>
  </si>
  <si>
    <t>Eliquis</t>
  </si>
  <si>
    <t>apixaban</t>
  </si>
  <si>
    <t>Eliquis: Pending EC decision</t>
  </si>
  <si>
    <t>Kinpeygo</t>
  </si>
  <si>
    <t>Kinpeygo: Pending EC decision</t>
  </si>
  <si>
    <t>maralixibat</t>
  </si>
  <si>
    <t>Betmiga</t>
  </si>
  <si>
    <t>mirabegron</t>
  </si>
  <si>
    <t>Betmiga: Pending EC decision</t>
  </si>
  <si>
    <t>Cresemba</t>
  </si>
  <si>
    <t>isavuconazole</t>
  </si>
  <si>
    <t>caps/inf</t>
  </si>
  <si>
    <t>Cresemba: Pending EC decision</t>
  </si>
  <si>
    <t>Annostelumuodon perusteella todennäköisesti avohoidossa käytettävä lääke. Ei kaupan Suomessa.</t>
  </si>
  <si>
    <t>Infanrix hexa</t>
  </si>
  <si>
    <t>diphtheria, tetanus, pertussis (acellular, component), hepatitis B (rDNA), poliomyelitis (inact.) and haemophilus type B conjugate vaccine (adsorbed) </t>
  </si>
  <si>
    <t>Infanrix hexa: Pending EC decision</t>
  </si>
  <si>
    <t>Pegasys</t>
  </si>
  <si>
    <t>peginterferon alfa-2a</t>
  </si>
  <si>
    <t>Pegasys: Pending EC decision</t>
  </si>
  <si>
    <t>respiratory syncytial virus (RSV) vaccine</t>
  </si>
  <si>
    <t>Braftovi: Pending EC decision</t>
  </si>
  <si>
    <t>Edurant</t>
  </si>
  <si>
    <t>Edurant: Pending EC decision</t>
  </si>
  <si>
    <t>Mektovi</t>
  </si>
  <si>
    <t>binimetinib</t>
  </si>
  <si>
    <t>Mektovi: Pending EC decision</t>
  </si>
  <si>
    <t>Opsumit</t>
  </si>
  <si>
    <t>macitentan</t>
  </si>
  <si>
    <t>Opsumit: Pending EC decision</t>
  </si>
  <si>
    <t>Slenyto</t>
  </si>
  <si>
    <t>Slenyto: Pending EC decision</t>
  </si>
  <si>
    <t>Aflunov</t>
  </si>
  <si>
    <t>Aflunov: Pending EC decision</t>
  </si>
  <si>
    <t>Buccolam</t>
  </si>
  <si>
    <t>midazolam</t>
  </si>
  <si>
    <t>Buccolam: Pending EC decision</t>
  </si>
  <si>
    <t>daratumumab</t>
  </si>
  <si>
    <t>Darzalex: Pending EC decision</t>
  </si>
  <si>
    <t>ïnj</t>
  </si>
  <si>
    <t>Esperoct</t>
  </si>
  <si>
    <t>turoctocog alfa pegol</t>
  </si>
  <si>
    <t>Esperoct: Pending EC decision</t>
  </si>
  <si>
    <t>Fasenra</t>
  </si>
  <si>
    <t>benralizumab</t>
  </si>
  <si>
    <t>Fasenra: Pending EC decision</t>
  </si>
  <si>
    <t>Pravafenix</t>
  </si>
  <si>
    <t>fenofibrate / pravastatin sodium</t>
  </si>
  <si>
    <t>Pravafenix: Pending EC decision</t>
  </si>
  <si>
    <t>Synjardy</t>
  </si>
  <si>
    <t>empagliflozin / metformin</t>
  </si>
  <si>
    <t>Synjardy: Pending EC decision</t>
  </si>
  <si>
    <t>Cerdelga</t>
  </si>
  <si>
    <t>eliglustat</t>
  </si>
  <si>
    <t>Cerdelga: Pending EC decision</t>
  </si>
  <si>
    <t>Hepcludex: Pending EC decision</t>
  </si>
  <si>
    <t>Kevzara</t>
  </si>
  <si>
    <t>sarilumab</t>
  </si>
  <si>
    <t>Kevzara: Pending EC decision</t>
  </si>
  <si>
    <t>Kisqali</t>
  </si>
  <si>
    <t>ribociclib</t>
  </si>
  <si>
    <t>Kisqali: Pending EC decision</t>
  </si>
  <si>
    <t>Tevimbra, in combination with platinum-based chemotherapy, is indicated for the first-line treatment of adult patients with unresectable, locally advanced or metastatic OSCC whose tumours express PD-L1 with a tumour area positivity (TAP) score ≥ 5%</t>
  </si>
  <si>
    <t>Tevimbra, in combination with platinum and fluoropyrimidine-based chemotherapy, is indicated for the first-line treatment of adult patients with HER-2-negative locally advanced unresectable or metastatic gastric or gastroesophageal junction (G/GEJ) adenocarcinoma whose tumours express PD-L1 with a tumour area positivity (TAP) score ≥ 5%</t>
  </si>
  <si>
    <t>Lista käyttöaiheen laajennuksista, joista Fimea on tehnyt arviointilausunnon Palkolle (alkaen 6/2024)</t>
  </si>
  <si>
    <t>Lääkeaine (kauppanimi)</t>
  </si>
  <si>
    <t>Käyttöaihe</t>
  </si>
  <si>
    <t>Valmistumispäivä</t>
  </si>
  <si>
    <t>Lisätietoja</t>
  </si>
  <si>
    <t>Durvalumabi (Imfinzi)</t>
  </si>
  <si>
    <t>IMFINZI yhdistelmänä gemsitabiinin ja sisplatiinin kanssa on tarkoitettu ensilinjan hoitoon aikuisille, joilla on leikkaukseen soveltumaton tai etäpesäkkeinen sappitiesyöpä</t>
  </si>
  <si>
    <t>Tehty samaan koosteeseen pembrolitsumabin kanssa</t>
  </si>
  <si>
    <t>Pembrolitsumabi (Keytruda)</t>
  </si>
  <si>
    <t>KEYTRUDA yhdistelmänä gemsitabiinin ja sisplatiinin kanssa on tarkoitettu paikallisesti edenneen ja leikkaukseen soveltumattoman tai metastasoituneen sappitiesyövän ensilinjan hoitoon aikuisille.</t>
  </si>
  <si>
    <t>Tehty samaan koosteeseen durvalumabin kanssa</t>
  </si>
  <si>
    <t>Tabelekleuseeli (Ebvallo)</t>
  </si>
  <si>
    <t>Ebvallo on tarkoitettu monoterapiana uusiutuneen tai hoitoresistentin transplantaation jälkeisen Epstein–Barrin virus -positiivisen lymfoproliferatiivisen sairauden (EBV+ PTLD) hoitoon aikuispotilaille ja vähintään 2-vuotiaille pediatrisille potilaille, jotka ovat saaneet vähintään yhtä aikaisempaa hoitoa. Kiinteän elinsiirteen saaneilla potilailla aiempaan hoitoon kuuluu solunsalpaajahoito (paitsi jos se ei ole soveltunut potilaalle).</t>
  </si>
  <si>
    <t>Breksukabtageeniautoleuseeli (Tecartus)</t>
  </si>
  <si>
    <t>Tecartus on tarkoitettu vähintään 26-vuotiaille aikuisille potilaille uusiutuneen tai hoitoon reagoimattoman prekursori-B-solujen akuutin lymfoblastisen leukemian (ALL) hoitoon.</t>
  </si>
  <si>
    <t>Gohibic</t>
  </si>
  <si>
    <t>vilobelimab</t>
  </si>
  <si>
    <t>Gohibic: Pending EC decision</t>
  </si>
  <si>
    <t>Harkitaan arviointia mikäli on tarve.</t>
  </si>
  <si>
    <t>Leqembi</t>
  </si>
  <si>
    <t>lecanemab</t>
  </si>
  <si>
    <t>Leqembi is indicated for the treatment of early Alzheimer’s disease in apolipoprotein E ε4 (ApoE ε4) non-carriers or heterozygotes.</t>
  </si>
  <si>
    <t>Gohibic is indicated for the treatment of adults with SARS‑CoV2‑induced acute respiratory distress syndrome (ARDS) who are receiving systemic corticosteroids.</t>
  </si>
  <si>
    <t>Leqembi: Pending EC decision</t>
  </si>
  <si>
    <t>CellCept</t>
  </si>
  <si>
    <t>Palforzia</t>
  </si>
  <si>
    <t>mycophenolate mofetil</t>
  </si>
  <si>
    <t>CellCept: Pending EC decision</t>
  </si>
  <si>
    <t>tabl, oral sol.</t>
  </si>
  <si>
    <t>tabl, caps, oral susp.</t>
  </si>
  <si>
    <t>Augtyro</t>
  </si>
  <si>
    <t>repotrectinib</t>
  </si>
  <si>
    <t xml:space="preserve">Augtyro as monotherapy is indicated for the treatment of adult patients with ROS1-positive advanced non-small cell lung cancer (NSCLC). Augtyro as monotherapy is indicated for the treatment of adult and paediatric patients 12 years of age and older with advanced solid tumours expressing a NTRK gene fusion, and 
• who have received a prior NTRK inhibitor, or 
• have not received a prior NTRK inhibitor and treatment options not targeting NTRK </t>
  </si>
  <si>
    <t>Augtyro: Pending EC decision</t>
  </si>
  <si>
    <t>Lazcluze</t>
  </si>
  <si>
    <t>lazertinib</t>
  </si>
  <si>
    <t>Lazcluze in combination with amivantamab is indicated for the first-line treatment of adult patients with advanced non-small cell lung cancer (NSCLC) with EGFR exon 19 deletions or exon 21 L858R substitution mutations</t>
  </si>
  <si>
    <t>Lazcluze: Pending EC decision</t>
  </si>
  <si>
    <t>Andermbry</t>
  </si>
  <si>
    <t>garadacimab</t>
  </si>
  <si>
    <t>ANDEMBRY is indicated for routine prevention of recurrent attacks of hereditary angioedema (HAE) in adult and adolescent patients aged 12 years and older.</t>
  </si>
  <si>
    <t>Andembry: pending EC decision</t>
  </si>
  <si>
    <t>Beyonttra</t>
  </si>
  <si>
    <t>acoramidis</t>
  </si>
  <si>
    <t>Beyonttra is indicated for the treatment of wild-type or variant transthyretin amyloidosis in adult patients with cardiomyopathy (ATTR-CM)</t>
  </si>
  <si>
    <t>Beyonttra: pending EC decision</t>
  </si>
  <si>
    <t>Kavigale</t>
  </si>
  <si>
    <t>sipavibart</t>
  </si>
  <si>
    <t>Kavigale is indicated for the pre‑exposure prophylaxis of COVID‑19 in adults and adolescents 12 years of age and older weighing at least 40 kg and who are immunocompromised due to a medical condition or receipt of immunosuppressive treatments.</t>
  </si>
  <si>
    <t>Kavigale: pending EC decision</t>
  </si>
  <si>
    <t>Kostaive</t>
  </si>
  <si>
    <t>zapomeran</t>
  </si>
  <si>
    <t>Kostaive is indicated for active immunisation to prevent COVID-19 caused by SARS-CoV-2 in individuals 18 years of age and older.</t>
  </si>
  <si>
    <t>Kostaive: pending EC decision</t>
  </si>
  <si>
    <t>Nemluvio</t>
  </si>
  <si>
    <t>nemolizumab</t>
  </si>
  <si>
    <t>Nemluvio: pending EC decision</t>
  </si>
  <si>
    <t>Rytelo: pending EC decision</t>
  </si>
  <si>
    <t>Rytelo</t>
  </si>
  <si>
    <t>imetelstat</t>
  </si>
  <si>
    <t>Rytelo is indicated as monotherapy for the treatment of adult patients with transfusion_x0002_dependent anaemia due to very low, low or intermediate risk myelodysplastic syndromes (MDS) without an isolated deletion 5q cytogenetic (non-del 5q) abnormality and who had an unsatisfactory response to or are ineligible for erythropoietin-based therapy.</t>
  </si>
  <si>
    <t>Seladelpar Gilead</t>
  </si>
  <si>
    <t>seladelpar</t>
  </si>
  <si>
    <t>Seladelpar Gilead: pending EC decision</t>
  </si>
  <si>
    <t>Seladelpar Gilead is indicated for the treatment of primary biliary cholangitis (PBC) in combination with ursodeoxycholic acid (UDCA) in adults who have an inadequate response to UDCA alone, or as monotherapy in those unable to tolerate UDCA.</t>
  </si>
  <si>
    <t>Welireg: pending EC decision</t>
  </si>
  <si>
    <t>Welireg</t>
  </si>
  <si>
    <t>• Renal cell carcinoma (RCC): WELIREG is indicated as monotherapy for the treatment of adult patients with advanced clear cell renal cell carcinoma that progressed following two or more lines of therapy that included a PD-(L)1 inhibitor and at least two VEGF-targeted therapies.
• von Hippel-Lindau (VHL) disease-associated tumours: WELIREG is indicated as monotherapy for the treatment of adult patients with von Hippel-Lindau disease who require therapy for associated, localised renal cell carcinoma (RCC), central nervous system (CNS) haemangioblastomas, or pancreatic neuroendocrine tumours (pNET), and for whom localised procedures are unsuitable.</t>
  </si>
  <si>
    <t>• Atopic dermatitis (AD): Nemluvio is indicated for the treatment of moderate-to-severe atopic dermatitis in patients aged 12 years and older who are candidates for systemic therapy.
• Prurigo nodularis (PN): Nemluvio is indicated for the treatment of adults with moderate-to-severe prurigo nodularis who are candidates for systemic therapy.</t>
  </si>
  <si>
    <t>belzutifan</t>
  </si>
  <si>
    <t>Bridion</t>
  </si>
  <si>
    <t>Rekambys</t>
  </si>
  <si>
    <t>Vocabria</t>
  </si>
  <si>
    <t>sugammadex</t>
  </si>
  <si>
    <t>Vocabria: pending EC</t>
  </si>
  <si>
    <t>Rekambys: pending EC</t>
  </si>
  <si>
    <t>Omvoh: pending EC decision</t>
  </si>
  <si>
    <t>Ofev: pending EC decision</t>
  </si>
  <si>
    <t>Jemperli: pending EC decision</t>
  </si>
  <si>
    <t>Flucelvax Tetra: pending EC decision</t>
  </si>
  <si>
    <t>Bridion: pending EC decision</t>
  </si>
  <si>
    <t>Blincyto: pending EC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</si>
</sst>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scheme val="minor"/>
    </font>
    <font>
      <u/>
      <sz val="11"/>
      <color theme="10"/>
      <name val="Calibri"/>
      <family val="2"/>
      <scheme val="minor"/>
    </font>
    <font>
      <sz val="11"/>
      <color theme="1"/>
      <name val="Arial"/>
      <family val="2"/>
    </font>
    <font>
      <sz val="11"/>
      <color rgb="FF000000"/>
      <name val="Arial"/>
      <family val="2"/>
    </font>
    <font>
      <sz val="11"/>
      <name val="Arial"/>
      <family val="2"/>
    </font>
    <font>
      <u/>
      <sz val="11"/>
      <color theme="10"/>
      <name val="Arial"/>
      <family val="2"/>
    </font>
    <font>
      <sz val="8"/>
      <name val="Calibri"/>
      <family val="2"/>
      <scheme val="minor"/>
    </font>
    <font>
      <u/>
      <sz val="11"/>
      <name val="Arial"/>
      <family val="2"/>
    </font>
    <font>
      <sz val="11"/>
      <color theme="1"/>
      <name val="Arial"/>
    </font>
    <font>
      <sz val="11"/>
      <name val="Arial"/>
    </font>
  </fonts>
  <fills count="4">
    <fill>
      <patternFill patternType="none"/>
    </fill>
    <fill>
      <patternFill patternType="gray125"/>
    </fill>
    <fill>
      <patternFill patternType="solid">
        <fgColor rgb="FFDBEFC2"/>
        <bgColor indexed="64"/>
      </patternFill>
    </fill>
    <fill>
      <patternFill patternType="solid">
        <fgColor rgb="FFDBEFC2"/>
        <bgColor theme="4" tint="0.79998168889431442"/>
      </patternFill>
    </fill>
  </fills>
  <borders count="6">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1" applyFont="1"/>
    <xf numFmtId="0" fontId="2" fillId="0" borderId="0" xfId="0" applyFont="1"/>
    <xf numFmtId="0" fontId="4" fillId="0" borderId="0" xfId="0" applyFont="1" applyAlignment="1">
      <alignment horizontal="left" wrapText="1"/>
    </xf>
    <xf numFmtId="0" fontId="5" fillId="0" borderId="0" xfId="1" applyFont="1" applyAlignment="1">
      <alignment wrapText="1"/>
    </xf>
    <xf numFmtId="0" fontId="5" fillId="0" borderId="0" xfId="1" applyFont="1" applyFill="1" applyBorder="1" applyAlignment="1">
      <alignment wrapText="1"/>
    </xf>
    <xf numFmtId="0" fontId="5" fillId="0" borderId="0" xfId="1" applyFont="1" applyFill="1" applyAlignment="1">
      <alignment wrapText="1"/>
    </xf>
    <xf numFmtId="0" fontId="2" fillId="0" borderId="0" xfId="0" applyFont="1" applyAlignment="1">
      <alignment vertical="center"/>
    </xf>
    <xf numFmtId="0" fontId="5" fillId="0" borderId="0" xfId="1" applyFont="1" applyFill="1"/>
    <xf numFmtId="0" fontId="2" fillId="0" borderId="0" xfId="0" applyFont="1" applyAlignment="1">
      <alignment horizontal="left" wrapText="1"/>
    </xf>
    <xf numFmtId="0" fontId="3" fillId="0" borderId="0" xfId="0" applyFont="1"/>
    <xf numFmtId="0" fontId="2" fillId="0" borderId="0" xfId="0" applyFont="1" applyAlignment="1">
      <alignment vertical="top" wrapText="1"/>
    </xf>
    <xf numFmtId="0" fontId="5" fillId="0" borderId="1" xfId="1"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5" fillId="0" borderId="4" xfId="1" applyFont="1" applyBorder="1" applyAlignment="1">
      <alignment wrapText="1"/>
    </xf>
    <xf numFmtId="0" fontId="2" fillId="0" borderId="5" xfId="0" applyFont="1" applyBorder="1" applyAlignment="1">
      <alignment wrapText="1"/>
    </xf>
    <xf numFmtId="0" fontId="4" fillId="0" borderId="0" xfId="0" applyFont="1"/>
    <xf numFmtId="0" fontId="5" fillId="0" borderId="0" xfId="1" applyFont="1" applyFill="1" applyAlignment="1">
      <alignment vertical="center" wrapText="1"/>
    </xf>
    <xf numFmtId="0" fontId="8" fillId="0" borderId="0" xfId="0" applyFont="1" applyAlignment="1">
      <alignment wrapText="1"/>
    </xf>
    <xf numFmtId="14" fontId="2" fillId="0" borderId="0" xfId="0" applyNumberFormat="1" applyFont="1"/>
    <xf numFmtId="0" fontId="2" fillId="3" borderId="2" xfId="0" applyFont="1" applyFill="1" applyBorder="1" applyAlignment="1">
      <alignment wrapText="1"/>
    </xf>
    <xf numFmtId="0" fontId="2" fillId="3" borderId="1" xfId="0" applyFont="1" applyFill="1" applyBorder="1" applyAlignment="1">
      <alignment wrapText="1"/>
    </xf>
    <xf numFmtId="0" fontId="2" fillId="2" borderId="1" xfId="0" applyFont="1" applyFill="1" applyBorder="1" applyAlignment="1">
      <alignment wrapText="1"/>
    </xf>
    <xf numFmtId="0" fontId="5" fillId="3" borderId="1" xfId="1" applyFont="1" applyFill="1" applyBorder="1" applyAlignment="1">
      <alignment wrapText="1"/>
    </xf>
    <xf numFmtId="0" fontId="9" fillId="0" borderId="0" xfId="0" applyFont="1" applyAlignment="1">
      <alignment wrapText="1"/>
    </xf>
  </cellXfs>
  <cellStyles count="2">
    <cellStyle name="Hyperlinkki" xfId="1" builtinId="8"/>
    <cellStyle name="Normaali" xfId="0" builtinId="0"/>
  </cellStyles>
  <dxfs count="31">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scheme val="none"/>
      </font>
      <alignment horizontal="general"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font>
        <strike val="0"/>
        <outline val="0"/>
        <shadow val="0"/>
        <vertAlign val="baseline"/>
        <sz val="11"/>
        <name val="Arial"/>
        <family val="2"/>
        <scheme val="none"/>
      </font>
      <alignment vertical="bottom" textRotation="0" wrapText="1" indent="0" justifyLastLine="0" shrinkToFit="0" readingOrder="0"/>
    </dxf>
    <dxf>
      <alignment vertical="bottom" textRotation="0" wrapText="1" indent="0" justifyLastLine="0" shrinkToFit="0" readingOrder="0"/>
    </dxf>
    <dxf>
      <font>
        <color auto="1"/>
      </font>
      <fill>
        <patternFill>
          <bgColor rgb="FFDBEFC2"/>
        </patternFill>
      </fill>
    </dxf>
    <dxf>
      <font>
        <b/>
        <i val="0"/>
        <color auto="1"/>
      </font>
      <fill>
        <patternFill>
          <bgColor rgb="FFA5D867"/>
        </patternFill>
      </fill>
    </dxf>
    <dxf>
      <border>
        <horizontal style="thin">
          <color rgb="FFB7DF85"/>
        </horizontal>
      </border>
    </dxf>
  </dxfs>
  <tableStyles count="1" defaultTableStyle="TableStyleMedium2" defaultPivotStyle="PivotStyleLight16">
    <tableStyle name="Taulukkotyyli 1" pivot="0" count="3" xr9:uid="{E4F6B33F-904D-44DC-9547-4B3E990C6574}">
      <tableStyleElement type="wholeTable" dxfId="30"/>
      <tableStyleElement type="headerRow" dxfId="29"/>
      <tableStyleElement type="firstRowStripe" dxfId="28"/>
    </tableStyle>
  </tableStyles>
  <colors>
    <mruColors>
      <color rgb="FFDBEFC2"/>
      <color rgb="FFA5D867"/>
      <color rgb="FFB7D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307" totalsRowShown="0" headerRowDxfId="27" dataDxfId="26">
  <autoFilter ref="A5:I307" xr:uid="{00000000-0009-0000-0100-000001000000}"/>
  <tableColumns count="9">
    <tableColumn id="9" xr3:uid="{00000000-0010-0000-0000-000009000000}" name="CHMP vuosi" dataDxfId="25"/>
    <tableColumn id="1" xr3:uid="{00000000-0010-0000-0000-000001000000}" name="CHMP kuukausi" dataDxfId="24"/>
    <tableColumn id="2" xr3:uid="{00000000-0010-0000-0000-000002000000}" name="Kauppanimi" dataDxfId="23"/>
    <tableColumn id="3" xr3:uid="{00000000-0010-0000-0000-000003000000}" name="Vaikuttava aine" dataDxfId="22"/>
    <tableColumn id="4" xr3:uid="{00000000-0010-0000-0000-000004000000}" name="Annostelumuoto" dataDxfId="21"/>
    <tableColumn id="5" xr3:uid="{00000000-0010-0000-0000-000005000000}" name="Käyttöaihe lyhyesti" dataDxfId="20"/>
    <tableColumn id="6" xr3:uid="{00000000-0010-0000-0000-000006000000}" name="Lisätietoa käyttöaiheesta (linkki EMA:n verkkosivulle)" dataDxfId="19"/>
    <tableColumn id="7" xr3:uid="{00000000-0010-0000-0000-000007000000}" name="Fimea käynnistää arvioinnin (kyllä/ei)" dataDxfId="18"/>
    <tableColumn id="8" xr3:uid="{00000000-0010-0000-0000-000008000000}" name="Perustelu*" dataDxfId="17"/>
  </tableColumns>
  <tableStyleInfo name="Taulukkotyyli 1" showFirstColumn="0" showLastColumn="0" showRowStripes="1" showColumnStripes="0"/>
  <extLst>
    <ext xmlns:x14="http://schemas.microsoft.com/office/spreadsheetml/2009/9/main" uri="{504A1905-F514-4f6f-8877-14C23A59335A}">
      <x14:table altTextSummary="Uudet valmistee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I418" totalsRowShown="0" headerRowDxfId="16" dataDxfId="15">
  <autoFilter ref="A3:I418" xr:uid="{00000000-0009-0000-0100-000002000000}"/>
  <tableColumns count="9">
    <tableColumn id="8" xr3:uid="{00000000-0010-0000-0100-000008000000}" name="CHMP vuosi" dataDxfId="14"/>
    <tableColumn id="1" xr3:uid="{00000000-0010-0000-0100-000001000000}" name="CHMP kuukausi" dataDxfId="13"/>
    <tableColumn id="2" xr3:uid="{00000000-0010-0000-0100-000002000000}" name="Kauppanimi" dataDxfId="12"/>
    <tableColumn id="3" xr3:uid="{00000000-0010-0000-0100-000003000000}" name="Vaikuttava aine" dataDxfId="11"/>
    <tableColumn id="4" xr3:uid="{00000000-0010-0000-0100-000004000000}" name="Annostelumuoto" dataDxfId="10"/>
    <tableColumn id="5" xr3:uid="{00000000-0010-0000-0100-000005000000}" name="Uusi käyttöaihe (linkki EMA:n verkkosivulle)" dataDxfId="9"/>
    <tableColumn id="6" xr3:uid="{00000000-0010-0000-0100-000006000000}" name="Fimea käynnistää arvioinnin (kyllä/ei)" dataDxfId="8"/>
    <tableColumn id="7" xr3:uid="{00000000-0010-0000-0100-000007000000}" name="Perustelu*" dataDxfId="7"/>
    <tableColumn id="9" xr3:uid="{99521608-8F4B-48C5-B305-E11B4AA50B80}" name="Lisätietoja indikaatiosta" dataDxfId="6"/>
  </tableColumns>
  <tableStyleInfo name="Taulukkotyyli 1" showFirstColumn="0" showLastColumn="0" showRowStripes="1" showColumnStripes="0"/>
  <extLst>
    <ext xmlns:x14="http://schemas.microsoft.com/office/spreadsheetml/2009/9/main" uri="{504A1905-F514-4f6f-8877-14C23A59335A}">
      <x14:table altTextSummary="Käyttöaiheen laajennukse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A0D0D7-165D-4C73-80EA-362AF11A517C}" name="Taulukko4" displayName="Taulukko4" ref="A3:D7" totalsRowShown="0" headerRowDxfId="5" dataDxfId="4">
  <autoFilter ref="A3:D7" xr:uid="{37A0D0D7-165D-4C73-80EA-362AF11A517C}"/>
  <tableColumns count="4">
    <tableColumn id="1" xr3:uid="{C9D96ABD-1316-43CF-8ADE-E5044A77A54F}" name="Lääkeaine (kauppanimi)" dataDxfId="3"/>
    <tableColumn id="2" xr3:uid="{76F377F1-D1B0-4B5D-9682-917CF1BE86EB}" name="Käyttöaihe" dataDxfId="2"/>
    <tableColumn id="3" xr3:uid="{0A80DAAC-F3E9-4BC4-9B52-7F23F3CCC3B7}" name="Valmistumispäivä" dataDxfId="1"/>
    <tableColumn id="4" xr3:uid="{9666922C-268F-4B07-8C50-ADEE4E16C362}" name="Lisätietoja" dataDxfId="0"/>
  </tableColumns>
  <tableStyleInfo name="Taulukkotyyli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ema.europa.eu/en/documents/smop-initial/chmp-summary-opinion-breyanzi_en.pdf" TargetMode="External"/><Relationship Id="rId21" Type="http://schemas.openxmlformats.org/officeDocument/2006/relationships/hyperlink" Target="https://www.ema.europa.eu/en/documents/smop-initial/chmp-summary-positive-opinion-calquence_en.pdf" TargetMode="External"/><Relationship Id="rId63" Type="http://schemas.openxmlformats.org/officeDocument/2006/relationships/hyperlink" Target="https://www.ema.europa.eu/en/documents/smop-initial/chmp-summary-positive-opinion-orladeyo_en.pdf" TargetMode="External"/><Relationship Id="rId159" Type="http://schemas.openxmlformats.org/officeDocument/2006/relationships/hyperlink" Target="https://www.ema.europa.eu/en/documents/smop-initial/chmp-summary-positive-opinion-eladynos_en.pdf" TargetMode="External"/><Relationship Id="rId170" Type="http://schemas.openxmlformats.org/officeDocument/2006/relationships/hyperlink" Target="https://www.ema.europa.eu/documents/smop-initial/chmp-summary-positive-opinion-sotyktu_en.pdf" TargetMode="External"/><Relationship Id="rId226" Type="http://schemas.openxmlformats.org/officeDocument/2006/relationships/hyperlink" Target="https://www.ema.europa.eu/en/documents/smop-initial/chmp-summary-positive-opinion-qalsody_en.pdf" TargetMode="External"/><Relationship Id="rId268" Type="http://schemas.openxmlformats.org/officeDocument/2006/relationships/hyperlink" Target="https://www.ema.europa.eu/en/documents/smop-initial/chmp-summary-positive-opinion-flucelvax_en.pdf" TargetMode="External"/><Relationship Id="rId32" Type="http://schemas.openxmlformats.org/officeDocument/2006/relationships/hyperlink" Target="https://www.ema.europa.eu/en/documents/smop-initial/chmp-summary-positive-opinion-palforzia_en.pdf" TargetMode="External"/><Relationship Id="rId74" Type="http://schemas.openxmlformats.org/officeDocument/2006/relationships/hyperlink" Target="https://www.ema.europa.eu/en/documents/smop-initial/chmp-summary-positive-opinion-bylvay_en.pdf" TargetMode="External"/><Relationship Id="rId128" Type="http://schemas.openxmlformats.org/officeDocument/2006/relationships/hyperlink" Target="https://www.ema.europa.eu/en/documents/smop-initial/chmp-summary-positive-opinion-lunsumio_en.pdf" TargetMode="External"/><Relationship Id="rId5" Type="http://schemas.openxmlformats.org/officeDocument/2006/relationships/hyperlink" Target="https://www.ema.europa.eu/en/documents/smop-initial/chmp-summary-positive-opinion-rybelsus_en.pdf" TargetMode="External"/><Relationship Id="rId181" Type="http://schemas.openxmlformats.org/officeDocument/2006/relationships/hyperlink" Target="https://www.ema.europa.eu/en/documents/smop-initial/chmp-summary-positive-opinion-omvoh_en.pdf" TargetMode="External"/><Relationship Id="rId237" Type="http://schemas.openxmlformats.org/officeDocument/2006/relationships/hyperlink" Target="https://www.ema.europa.eu/en/documents/smop-initial/chmp-summary-positive-opinion-jeraygo_en.pdf" TargetMode="External"/><Relationship Id="rId279" Type="http://schemas.openxmlformats.org/officeDocument/2006/relationships/hyperlink" Target="https://www.ema.europa.eu/en/documents/smop-initial/chmp-summary-positive-opinion-kostaive_en.pdf" TargetMode="External"/><Relationship Id="rId43" Type="http://schemas.openxmlformats.org/officeDocument/2006/relationships/hyperlink" Target="https://www.ema.europa.eu/en/documents/smop-initial/chmp-summary-positive-opinion-enhertu_en.pdf" TargetMode="External"/><Relationship Id="rId139" Type="http://schemas.openxmlformats.org/officeDocument/2006/relationships/hyperlink" Target="https://www.ema.europa.eu/en/documents/smop-initial/chmp-summary-positive-opinion-sunlenca_en.pdf" TargetMode="External"/><Relationship Id="rId85" Type="http://schemas.openxmlformats.org/officeDocument/2006/relationships/hyperlink" Target="https://www.ema.europa.eu/en/documents/smop-initial/chmp-summary-positive-opinion-minjuvi_en.pdf" TargetMode="External"/><Relationship Id="rId150" Type="http://schemas.openxmlformats.org/officeDocument/2006/relationships/hyperlink" Target="https://www.ema.europa.eu/en/documents/smop-initial/chmp-summary-positive-opinion-vabysmo_en.pdf" TargetMode="External"/><Relationship Id="rId171" Type="http://schemas.openxmlformats.org/officeDocument/2006/relationships/hyperlink" Target="https://www.ema.europa.eu/documents/smop-initial/chmp-summary-positive-opinion-vafseo_en.pdf" TargetMode="External"/><Relationship Id="rId192" Type="http://schemas.openxmlformats.org/officeDocument/2006/relationships/hyperlink" Target="https://www.ema.europa.eu/en/documents/smop-initial/chmp-summary-positive-opinion-apretude_en.pdf" TargetMode="External"/><Relationship Id="rId206" Type="http://schemas.openxmlformats.org/officeDocument/2006/relationships/hyperlink" Target="https://www.ema.europa.eu/en/documents/smop-initial/chmp-summary-positive-opinion-zoonotic-influenza-vaccine-seqirus_en.pdf" TargetMode="External"/><Relationship Id="rId227" Type="http://schemas.openxmlformats.org/officeDocument/2006/relationships/hyperlink" Target="https://www.ema.europa.eu/en/documents/smop-initial/chmp-summary-positive-opinion-tizveni_en.pdf" TargetMode="External"/><Relationship Id="rId248" Type="http://schemas.openxmlformats.org/officeDocument/2006/relationships/hyperlink" Target="https://www.ema.europa.eu/en/documents/smop-initial/chmp-initial-authorisation-summary-positive-opinion-eurneffy_en.pdf" TargetMode="External"/><Relationship Id="rId269" Type="http://schemas.openxmlformats.org/officeDocument/2006/relationships/hyperlink" Target="https://www.ema.europa.eu/en/documents/smop-initial/chmp-summary-positive-opinion-korjuny_en.pdf" TargetMode="External"/><Relationship Id="rId12" Type="http://schemas.openxmlformats.org/officeDocument/2006/relationships/hyperlink" Target="https://www.ema.europa.eu/en/documents/smop-initial/chmp-summary-positive-opinion-sarclisa_en.pdf" TargetMode="External"/><Relationship Id="rId33" Type="http://schemas.openxmlformats.org/officeDocument/2006/relationships/hyperlink" Target="https://www.ema.europa.eu/en/documents/smop-initial/chmp-summary-positive-opinion-tecartus_en.pdf" TargetMode="External"/><Relationship Id="rId108" Type="http://schemas.openxmlformats.org/officeDocument/2006/relationships/hyperlink" Target="https://www.ema.europa.eu/en/documents/smop-initial/chmp-summary-positive-opinion-xevudy_en.pdf" TargetMode="External"/><Relationship Id="rId129" Type="http://schemas.openxmlformats.org/officeDocument/2006/relationships/hyperlink" Target="https://www.ema.europa.eu/en/documents/smop-initial/chmp-summary-positive-opinion-tabrecta_en.pdf" TargetMode="External"/><Relationship Id="rId280" Type="http://schemas.openxmlformats.org/officeDocument/2006/relationships/hyperlink" Target="https://www.ema.europa.eu/en/documents/smop-initial/chmp-summary-positive-opinion-nemluvio_en.pdf" TargetMode="External"/><Relationship Id="rId54" Type="http://schemas.openxmlformats.org/officeDocument/2006/relationships/hyperlink" Target="https://www.ema.europa.eu/en/documents/smop-initial/chmp-summary-positive-opinion-kesimpta_en.pdf" TargetMode="External"/><Relationship Id="rId75" Type="http://schemas.openxmlformats.org/officeDocument/2006/relationships/hyperlink" Target="https://www.ema.europa.eu/en/documents/smop-initial/chmp-summary-positive-opinion-skysona_en.pdf" TargetMode="External"/><Relationship Id="rId96" Type="http://schemas.openxmlformats.org/officeDocument/2006/relationships/hyperlink" Target="https://www.ema.europa.eu/en/documents/smop-initial/chmp-summary-positive-opinion-trodelvy_en.pdf" TargetMode="External"/><Relationship Id="rId140" Type="http://schemas.openxmlformats.org/officeDocument/2006/relationships/hyperlink" Target="https://www.ema.europa.eu/en/documents/smop-initial/chmp-summary-positive-opinion-vyvgart_en.pdf" TargetMode="External"/><Relationship Id="rId161" Type="http://schemas.openxmlformats.org/officeDocument/2006/relationships/hyperlink" Target="https://www.ema.europa.eu/en/documents/smop-initial/chmp-summary-positive-opinion-locametz_en.pdf" TargetMode="External"/><Relationship Id="rId182" Type="http://schemas.openxmlformats.org/officeDocument/2006/relationships/hyperlink" Target="https://www.ema.europa.eu/en/documents/smop-initial/chmp-summary-opinion-arexvy_en.pdf" TargetMode="External"/><Relationship Id="rId217" Type="http://schemas.openxmlformats.org/officeDocument/2006/relationships/hyperlink" Target="https://www.ema.europa.eu/documents/smop-initial/chmp-summary-positive-opinion-krazati_en.pdf" TargetMode="External"/><Relationship Id="rId6" Type="http://schemas.openxmlformats.org/officeDocument/2006/relationships/hyperlink" Target="https://www.ema.europa.eu/en/documents/smop-initial/chmp-summary-positive-opinion-staquis_en.pdf" TargetMode="External"/><Relationship Id="rId238" Type="http://schemas.openxmlformats.org/officeDocument/2006/relationships/hyperlink" Target="https://www.ema.europa.eu/en/documents/smop-initial/chmp-summary-positive-opinion-truqap_en.pdf" TargetMode="External"/><Relationship Id="rId259" Type="http://schemas.openxmlformats.org/officeDocument/2006/relationships/hyperlink" Target="https://www.ema.europa.eu/en/documents/smop-initial/chmp-summary-positive-opinion-vyloy_en.pdf" TargetMode="External"/><Relationship Id="rId23" Type="http://schemas.openxmlformats.org/officeDocument/2006/relationships/hyperlink" Target="https://www.ema.europa.eu/en/documents/smop-initial/chmp-summary-positive-opinion-zynrelef_en.pdf" TargetMode="External"/><Relationship Id="rId119" Type="http://schemas.openxmlformats.org/officeDocument/2006/relationships/hyperlink" Target="https://www.ema.europa.eu/en/documents/smop-initial/chmp-summary-positive-opinion-kapruvia_en.pdf" TargetMode="External"/><Relationship Id="rId270" Type="http://schemas.openxmlformats.org/officeDocument/2006/relationships/hyperlink" Target="https://www.ema.europa.eu/en/documents/smop-initial/chmp-summary-positive-opinion-siiltibcy_en.pdf" TargetMode="External"/><Relationship Id="rId44" Type="http://schemas.openxmlformats.org/officeDocument/2006/relationships/hyperlink" Target="https://www.ema.europa.eu/en/documents/smop-initial/chmp-summary-positive-opinion-heplisav-b_en.pdf" TargetMode="External"/><Relationship Id="rId65" Type="http://schemas.openxmlformats.org/officeDocument/2006/relationships/hyperlink" Target="https://www.ema.europa.eu/en/documents/smop-initial/chmp-summary-positive-opinion-copiktra_en.pdf" TargetMode="External"/><Relationship Id="rId86" Type="http://schemas.openxmlformats.org/officeDocument/2006/relationships/hyperlink" Target="https://www.ema.europa.eu/en/documents/smop-initial/chmp-summary-positive-opinion-voxzogo_en.pdf" TargetMode="External"/><Relationship Id="rId130" Type="http://schemas.openxmlformats.org/officeDocument/2006/relationships/hyperlink" Target="https://www.ema.europa.eu/en/documents/smop-initial/chmp-summary-positive-opinion-cevenfacta_en.pdf" TargetMode="External"/><Relationship Id="rId151" Type="http://schemas.openxmlformats.org/officeDocument/2006/relationships/hyperlink" Target="https://www.ema.europa.eu/en/documents/smop-initial/chmp-summary-positive-opinion-beyfortus_en.pdf" TargetMode="External"/><Relationship Id="rId172" Type="http://schemas.openxmlformats.org/officeDocument/2006/relationships/hyperlink" Target="https://www.ema.europa.eu/documents/smop-initial/chmp-summary-positive-opinion-tidhesco_en.pdf" TargetMode="External"/><Relationship Id="rId193" Type="http://schemas.openxmlformats.org/officeDocument/2006/relationships/hyperlink" Target="https://www.ema.europa.eu/en/documents/smop-initial/chmp-summary-positive-opinion-enrylaze_en.pdf" TargetMode="External"/><Relationship Id="rId207" Type="http://schemas.openxmlformats.org/officeDocument/2006/relationships/hyperlink" Target="https://www.ema.europa.eu/en/documents/smop-initial/chmp-summary-positive-opinion-agamree_.pdf" TargetMode="External"/><Relationship Id="rId228" Type="http://schemas.openxmlformats.org/officeDocument/2006/relationships/hyperlink" Target="https://www.ema.europa.eu/en/documents/smop/chmp-summary-positive-opinion-voydeya_en.pdf" TargetMode="External"/><Relationship Id="rId249" Type="http://schemas.openxmlformats.org/officeDocument/2006/relationships/hyperlink" Target="https://www.ema.europa.eu/en/documents/smop-initial/chmp-summary-positive-opinion-mresvia_en.pdf" TargetMode="External"/><Relationship Id="rId13" Type="http://schemas.openxmlformats.org/officeDocument/2006/relationships/hyperlink" Target="https://www.ema.europa.eu/en/documents/smop-initial/chmp-summary-positive-opinion-zolgensma_en.pdf" TargetMode="External"/><Relationship Id="rId109" Type="http://schemas.openxmlformats.org/officeDocument/2006/relationships/hyperlink" Target="https://www.ema.europa.eu/en/documents/smop-initial/chmp-summary-positive-opinion-apexxnar_en.pdf" TargetMode="External"/><Relationship Id="rId260" Type="http://schemas.openxmlformats.org/officeDocument/2006/relationships/hyperlink" Target="https://www.ema.europa.eu/en/documents/smop-initial/chmp-summary-positive-opinion-yuvanci_en.pdf" TargetMode="External"/><Relationship Id="rId281" Type="http://schemas.openxmlformats.org/officeDocument/2006/relationships/hyperlink" Target="https://www.ema.europa.eu/en/documents/smop-initial/chmp-summary-positive-opinion-rytelo_en.pdf" TargetMode="External"/><Relationship Id="rId34" Type="http://schemas.openxmlformats.org/officeDocument/2006/relationships/hyperlink" Target="https://www.ema.europa.eu/en/documents/smop-initial/chmp-summary-positive-opinion-trixeo-aerosphere_en.pdf" TargetMode="External"/><Relationship Id="rId55" Type="http://schemas.openxmlformats.org/officeDocument/2006/relationships/hyperlink" Target="https://www.ema.europa.eu/en/documents/smop-initial/chmp-summary-positive-opinion-nexpovio_en.pdf" TargetMode="External"/><Relationship Id="rId76" Type="http://schemas.openxmlformats.org/officeDocument/2006/relationships/hyperlink" Target="https://www.ema.europa.eu/en/documents/smop-initial/chmp-summary-positive-opinion-imcivree_en.pdf" TargetMode="External"/><Relationship Id="rId97" Type="http://schemas.openxmlformats.org/officeDocument/2006/relationships/hyperlink" Target="https://www.ema.europa.eu/en/documents/smop-initial/chmp-summary-positive-opinion-vaxneuvance_en.pdf" TargetMode="External"/><Relationship Id="rId120" Type="http://schemas.openxmlformats.org/officeDocument/2006/relationships/hyperlink" Target="https://www.ema.europa.eu/en/documents/smop-initial/chmp-summary-opinion-kimmtrak_en.pdf" TargetMode="External"/><Relationship Id="rId141" Type="http://schemas.openxmlformats.org/officeDocument/2006/relationships/hyperlink" Target="https://www.ema.europa.eu/en/documents/smop-initial/chmp-summary-positive-opinion-amvuttra_en.pdf" TargetMode="External"/><Relationship Id="rId7" Type="http://schemas.openxmlformats.org/officeDocument/2006/relationships/hyperlink" Target="https://www.ema.europa.eu/en/documents/smop-initial/chmp-summary-positive-opinion-vaxchora_en.pdf" TargetMode="External"/><Relationship Id="rId162" Type="http://schemas.openxmlformats.org/officeDocument/2006/relationships/hyperlink" Target="https://www.ema.europa.eu/en/documents/smop-initial/chmp-summary-positive-opinion-qdenga_en.pdf" TargetMode="External"/><Relationship Id="rId183" Type="http://schemas.openxmlformats.org/officeDocument/2006/relationships/hyperlink" Target="https://www.ema.europa.eu/en/documents/smop-initial/chmp-summary-positive-opinion-camzyos_en.pdf" TargetMode="External"/><Relationship Id="rId218" Type="http://schemas.openxmlformats.org/officeDocument/2006/relationships/hyperlink" Target="https://www.ema.europa.eu/en/documents/smop-initial/chmp-summary-positive-opinion-casgevy_en.pdf" TargetMode="External"/><Relationship Id="rId239" Type="http://schemas.openxmlformats.org/officeDocument/2006/relationships/hyperlink" Target="https://www.ema.europa.eu/en/documents/smop-initial/chmp-summary-positive-opinion-adzynma_en.pdf" TargetMode="External"/><Relationship Id="rId250" Type="http://schemas.openxmlformats.org/officeDocument/2006/relationships/hyperlink" Target="https://www.ema.europa.eu/en/documents/smop-initial/chmp-summary-positive-opinion-ordspono_en.pdf" TargetMode="External"/><Relationship Id="rId271" Type="http://schemas.openxmlformats.org/officeDocument/2006/relationships/hyperlink" Target="https://www.ema.europa.eu/en/documents/smop-initial/chmp-summary-positive-opinion-wainzua_en.pdf" TargetMode="External"/><Relationship Id="rId24" Type="http://schemas.openxmlformats.org/officeDocument/2006/relationships/hyperlink" Target="https://www.ema.europa.eu/en/documents/smop-initial/chmp-summary-positive-opinion-exparel_en.pdf" TargetMode="External"/><Relationship Id="rId45" Type="http://schemas.openxmlformats.org/officeDocument/2006/relationships/hyperlink" Target="https://www.ema.europa.eu/en/documents/smop-initial/chmp-summary-positive-opinion-inrebic_en.pdf" TargetMode="External"/><Relationship Id="rId66" Type="http://schemas.openxmlformats.org/officeDocument/2006/relationships/hyperlink" Target="https://www.ema.europa.eu/en/documents/smop-initial/chmp-summary-positive-opinion-drovelis_en.pdf" TargetMode="External"/><Relationship Id="rId87" Type="http://schemas.openxmlformats.org/officeDocument/2006/relationships/hyperlink" Target="https://www.ema.europa.eu/en/documents/smop-initial/chmp-summary-positive-opinion-nexviadyme_en.pdf" TargetMode="External"/><Relationship Id="rId110" Type="http://schemas.openxmlformats.org/officeDocument/2006/relationships/hyperlink" Target="https://www.ema.europa.eu/en/documents/smop-initial/chmp-summary-opinion-kerendia_en.pdf" TargetMode="External"/><Relationship Id="rId131" Type="http://schemas.openxmlformats.org/officeDocument/2006/relationships/hyperlink" Target="https://www.ema.europa.eu/en/documents/smop-initial/chmp-summary-positive-opinion-upstaza_en.pdf" TargetMode="External"/><Relationship Id="rId152" Type="http://schemas.openxmlformats.org/officeDocument/2006/relationships/hyperlink" Target="https://www.ema.europa.eu/en/documents/smop-initial/chmp-summary-positive-opinion-enjaymo_en.pdf" TargetMode="External"/><Relationship Id="rId173" Type="http://schemas.openxmlformats.org/officeDocument/2006/relationships/hyperlink" Target="https://www.ema.europa.eu/documents/smop-initial/chmp-summary-positive-opinion-tibsovo_en.pdf" TargetMode="External"/><Relationship Id="rId194" Type="http://schemas.openxmlformats.org/officeDocument/2006/relationships/hyperlink" Target="https://www.ema.europa.eu/en/documents/smop-initial/chmp-summary-positive-opinion-inaqovi_en.pdf" TargetMode="External"/><Relationship Id="rId208" Type="http://schemas.openxmlformats.org/officeDocument/2006/relationships/hyperlink" Target="https://www.ema.europa.eu/en/documents/smop-initial/chmp-summary-positive-opinion-elrexfio_en.pdf" TargetMode="External"/><Relationship Id="rId229" Type="http://schemas.openxmlformats.org/officeDocument/2006/relationships/hyperlink" Target="https://www.ema.europa.eu/en/documents/smop/chmp-summary-positive-opinion-zynyz_en.pdf" TargetMode="External"/><Relationship Id="rId240" Type="http://schemas.openxmlformats.org/officeDocument/2006/relationships/hyperlink" Target="https://www.ema.europa.eu/en/documents/smop-initial/chmp-summary-positive-opinion-akantior_en.pdf" TargetMode="External"/><Relationship Id="rId261" Type="http://schemas.openxmlformats.org/officeDocument/2006/relationships/hyperlink" Target="https://www.ema.europa.eu/en/documents/smop-initial/chmp-summary-positive-opinion-elahere_en.pdf" TargetMode="External"/><Relationship Id="rId14" Type="http://schemas.openxmlformats.org/officeDocument/2006/relationships/hyperlink" Target="https://www.ema.europa.eu/en/documents/smop-initial/chmp-summary-positive-opinion-zeposia_en.pdf" TargetMode="External"/><Relationship Id="rId35" Type="http://schemas.openxmlformats.org/officeDocument/2006/relationships/hyperlink" Target="https://www.ema.europa.eu/en/documents/smop-initial/chmp-summary-positive-opinion-rekambys_en.pdf" TargetMode="External"/><Relationship Id="rId56" Type="http://schemas.openxmlformats.org/officeDocument/2006/relationships/hyperlink" Target="https://www.ema.europa.eu/en/documents/smop-initial/chmp-summary-positive-opinion-ontozry_en.pdf" TargetMode="External"/><Relationship Id="rId77" Type="http://schemas.openxmlformats.org/officeDocument/2006/relationships/hyperlink" Target="https://www.ema.europa.eu/en/documents/smop-initial/chmp-summary-positive-opinion-klisyri_en.pdf" TargetMode="External"/><Relationship Id="rId100" Type="http://schemas.openxmlformats.org/officeDocument/2006/relationships/hyperlink" Target="https://www.ema.europa.eu/en/documents/smop-initial/chmp-summary-opinion-regkirona_en.pdf" TargetMode="External"/><Relationship Id="rId282" Type="http://schemas.openxmlformats.org/officeDocument/2006/relationships/hyperlink" Target="https://www.ema.europa.eu/en/documents/smop-initial/chmp-summary-positive-opinion-seladelpar-gilead_en.pdf" TargetMode="External"/><Relationship Id="rId8" Type="http://schemas.openxmlformats.org/officeDocument/2006/relationships/hyperlink" Target="https://www.ema.europa.eu/en/documents/smop-initial/chmp-summary-positive-opinion-givlaari_en.pdf" TargetMode="External"/><Relationship Id="rId98" Type="http://schemas.openxmlformats.org/officeDocument/2006/relationships/hyperlink" Target="https://www.ema.europa.eu/en/documents/smop-initial/chmp-summary-opinion-lonapegsomatropin-ascendis-pharma_en.pdf" TargetMode="External"/><Relationship Id="rId121" Type="http://schemas.openxmlformats.org/officeDocument/2006/relationships/hyperlink" Target="https://www.ema.europa.eu/en/documents/smop-initial/chmp-summary-positive-opinion-orgovyx_en.pdf" TargetMode="External"/><Relationship Id="rId142" Type="http://schemas.openxmlformats.org/officeDocument/2006/relationships/hyperlink" Target="https://www.ema.europa.eu/en/documents/smop-initial/chmp-summary-positive-opinion-celdoxome-pegylated-liposomal_en.pdf" TargetMode="External"/><Relationship Id="rId163" Type="http://schemas.openxmlformats.org/officeDocument/2006/relationships/hyperlink" Target="https://www.ema.europa.eu/en/documents/smop-initial/chmp-summary-positive-opinion-pluvicto_en.pdf" TargetMode="External"/><Relationship Id="rId184" Type="http://schemas.openxmlformats.org/officeDocument/2006/relationships/hyperlink" Target="https://www.ema.europa.eu/en/documents/smop-initial/chmp-summary-positive-opinion-columvi_en.pdf" TargetMode="External"/><Relationship Id="rId219" Type="http://schemas.openxmlformats.org/officeDocument/2006/relationships/hyperlink" Target="https://www.ema.europa.eu/en/documents/smop-initial/chmp-summary-positive-opinion-skyclarys_en.pdf" TargetMode="External"/><Relationship Id="rId230" Type="http://schemas.openxmlformats.org/officeDocument/2006/relationships/hyperlink" Target="https://www.ema.europa.eu/en/documents/smop-initial/chmp-summary-positive-opinion-awiqli_en.pdf" TargetMode="External"/><Relationship Id="rId251" Type="http://schemas.openxmlformats.org/officeDocument/2006/relationships/hyperlink" Target="https://www.ema.europa.eu/en/documents/smop-initial/chmp-summary-positive-opinion-piasky_en.pdf" TargetMode="External"/><Relationship Id="rId25" Type="http://schemas.openxmlformats.org/officeDocument/2006/relationships/hyperlink" Target="https://www.ema.europa.eu/en/documents/smop-initial/chmp-summary-positive-opinion-menquadfi_en.pdf" TargetMode="External"/><Relationship Id="rId46" Type="http://schemas.openxmlformats.org/officeDocument/2006/relationships/hyperlink" Target="https://www.ema.europa.eu/en/documents/smop-initial/chmp-summary-positive-opinion-lumoxiti_en.pdf" TargetMode="External"/><Relationship Id="rId67" Type="http://schemas.openxmlformats.org/officeDocument/2006/relationships/hyperlink" Target="https://www.ema.europa.eu/en/documents/smop-initial/chmp-summary-positive-opinion-lydisilka_en.pdf" TargetMode="External"/><Relationship Id="rId272" Type="http://schemas.openxmlformats.org/officeDocument/2006/relationships/hyperlink" Target="https://www.ema.europa.eu/en/documents/smop-initial/chmp-summary-positive-opinion-gohibic_en.pdf" TargetMode="External"/><Relationship Id="rId88" Type="http://schemas.openxmlformats.org/officeDocument/2006/relationships/hyperlink" Target="https://www.ema.europa.eu/en/documents/smop-initial/chmp-summary-positive-opinion-artesunate-amivas_en.pdf" TargetMode="External"/><Relationship Id="rId111" Type="http://schemas.openxmlformats.org/officeDocument/2006/relationships/hyperlink" Target="https://www.ema.europa.eu/en/documents/smop-initial/chmp-summary-positive-opinion-ngenla_en.pdf" TargetMode="External"/><Relationship Id="rId132" Type="http://schemas.openxmlformats.org/officeDocument/2006/relationships/hyperlink" Target="https://www.ema.europa.eu/en/documents/smop-initial/chmp-summary-positive-opinion-xenpozyme_en.pdf" TargetMode="External"/><Relationship Id="rId153" Type="http://schemas.openxmlformats.org/officeDocument/2006/relationships/hyperlink" Target="https://www.ema.europa.eu/en/documents/smop-initial/chmp-summary-positive-opinion-melatonin-neurim_en.pdf" TargetMode="External"/><Relationship Id="rId174" Type="http://schemas.openxmlformats.org/officeDocument/2006/relationships/hyperlink" Target="https://www.ema.europa.eu/documents/smop-initial/chmp-summary-positive-opinion-opzelura_en.pdf" TargetMode="External"/><Relationship Id="rId195" Type="http://schemas.openxmlformats.org/officeDocument/2006/relationships/hyperlink" Target="https://www.ema.europa.eu/en/documents/smop-initial/chmp-summary-positive-opinion-litfulo_en.pdf" TargetMode="External"/><Relationship Id="rId209" Type="http://schemas.openxmlformats.org/officeDocument/2006/relationships/hyperlink" Target="https://www.ema.europa.eu/en/documents/smop-initial/chmp-summary-positive-opinion-elucirem_en.pdf" TargetMode="External"/><Relationship Id="rId220" Type="http://schemas.openxmlformats.org/officeDocument/2006/relationships/hyperlink" Target="https://www.ema.europa.eu/en/documents/smop-initial/chmp-summary-positive-opinion-velsipity_en.pdf" TargetMode="External"/><Relationship Id="rId241" Type="http://schemas.openxmlformats.org/officeDocument/2006/relationships/hyperlink" Target="https://www.ema.europa.eu/en/documents/smop-initial/chmp-summary-positive-opinion-cejemly_en.pdf" TargetMode="External"/><Relationship Id="rId15" Type="http://schemas.openxmlformats.org/officeDocument/2006/relationships/hyperlink" Target="https://www.ema.europa.eu/en/documents/smop-initial/chmp-summary-positive-opinion-atectura-breezhaler_en.pdf" TargetMode="External"/><Relationship Id="rId36" Type="http://schemas.openxmlformats.org/officeDocument/2006/relationships/hyperlink" Target="https://www.ema.europa.eu/en/documents/smop-initial/chmp-summary-positive-opinion-vocabria_en.pdf" TargetMode="External"/><Relationship Id="rId57" Type="http://schemas.openxmlformats.org/officeDocument/2006/relationships/hyperlink" Target="https://www.ema.europa.eu/en/documents/smop-initial/chmp-summary-positive-opinion-pemazyre_en.pdf" TargetMode="External"/><Relationship Id="rId262" Type="http://schemas.openxmlformats.org/officeDocument/2006/relationships/hyperlink" Target="https://www.ema.europa.eu/en/documents/smop-initial/chmp-summary-positive-opinion-hetronifly_en.pdf" TargetMode="External"/><Relationship Id="rId283" Type="http://schemas.openxmlformats.org/officeDocument/2006/relationships/hyperlink" Target="https://www.ema.europa.eu/en/documents/smop-initial/chmp-summary-positive-opinion-welireg_en.pdf" TargetMode="External"/><Relationship Id="rId78" Type="http://schemas.openxmlformats.org/officeDocument/2006/relationships/hyperlink" Target="https://www.ema.europa.eu/en/documents/smop-initial/chmp-summary-positive-opinion-ozawade_en.pdf" TargetMode="External"/><Relationship Id="rId99" Type="http://schemas.openxmlformats.org/officeDocument/2006/relationships/hyperlink" Target="https://www.ema.europa.eu/en/documents/smop-initial/chmp-summary-opinion-lumykras_en.pdf" TargetMode="External"/><Relationship Id="rId101" Type="http://schemas.openxmlformats.org/officeDocument/2006/relationships/hyperlink" Target="https://www.ema.europa.eu/en/documents/smop-initial/chmp-summary-positive-opinion-ronapreve_en.pdf" TargetMode="External"/><Relationship Id="rId122" Type="http://schemas.openxmlformats.org/officeDocument/2006/relationships/hyperlink" Target="https://www.ema.europa.eu/en/documents/smop-initial/chmp-summary-opinion-prehevbri_en.pdf" TargetMode="External"/><Relationship Id="rId143" Type="http://schemas.openxmlformats.org/officeDocument/2006/relationships/hyperlink" Target="https://www.ema.europa.eu/en/documents/smop-initial/chmp-summary-positive-opinion-illuzyce_en.pdf" TargetMode="External"/><Relationship Id="rId164" Type="http://schemas.openxmlformats.org/officeDocument/2006/relationships/hyperlink" Target="https://www.ema.europa.eu/en/documents/smop-initial/chmp-summary-positive-opinion-spevigo_en.pdf" TargetMode="External"/><Relationship Id="rId185" Type="http://schemas.openxmlformats.org/officeDocument/2006/relationships/hyperlink" Target="https://www.ema.europa.eu/en/documents/smop-initial/chmp-summary-positive-opinion-jaypirca_en.pdf" TargetMode="External"/><Relationship Id="rId9" Type="http://schemas.openxmlformats.org/officeDocument/2006/relationships/hyperlink" Target="https://www.ema.europa.eu/en/documents/smop-initial/chmp-summary-positive-opinion-fetcroja_en.pdf" TargetMode="External"/><Relationship Id="rId210" Type="http://schemas.openxmlformats.org/officeDocument/2006/relationships/hyperlink" Target="https://www.ema.europa.eu/en/documents/smop-initial/chmp-summary-positive-opinion-rezzayo_en.pdf" TargetMode="External"/><Relationship Id="rId26" Type="http://schemas.openxmlformats.org/officeDocument/2006/relationships/hyperlink" Target="https://www.ema.europa.eu/en/documents/smop-initial/chmp-summary-positive-opinion-obiltoxaximab-sfl_en.pdf" TargetMode="External"/><Relationship Id="rId231" Type="http://schemas.openxmlformats.org/officeDocument/2006/relationships/hyperlink" Target="https://www.ema.europa.eu/en/documents/smop-initial/chmp-summary-positive-opinion-emblaveo_en.pdf" TargetMode="External"/><Relationship Id="rId252" Type="http://schemas.openxmlformats.org/officeDocument/2006/relationships/hyperlink" Target="https://www.ema.europa.eu/en/documents/smop-initial/chmp-initial-authorisation-summary-positive-opinion-tauvid_en.pdf" TargetMode="External"/><Relationship Id="rId273" Type="http://schemas.openxmlformats.org/officeDocument/2006/relationships/hyperlink" Target="https://www.ema.europa.eu/en/documents/smop-initial/chmp-summary-positive-opinion-leqembi_en.pdf" TargetMode="External"/><Relationship Id="rId47" Type="http://schemas.openxmlformats.org/officeDocument/2006/relationships/hyperlink" Target="https://www.ema.europa.eu/en/documents/smop-initial/chmp-summary-positive-opinion-retsevmo_en.pdf" TargetMode="External"/><Relationship Id="rId68" Type="http://schemas.openxmlformats.org/officeDocument/2006/relationships/hyperlink" Target="https://www.ema.europa.eu/en/documents/smop-initial/chmp-summary-positive-opinion-ponvory_en.pdf" TargetMode="External"/><Relationship Id="rId89" Type="http://schemas.openxmlformats.org/officeDocument/2006/relationships/hyperlink" Target="https://www.ema.europa.eu/en/documents/smop-initial/chmp-summary-positive-opinion-brukinsa_en.pdf" TargetMode="External"/><Relationship Id="rId112" Type="http://schemas.openxmlformats.org/officeDocument/2006/relationships/hyperlink" Target="https://www.ema.europa.eu/en/documents/smop-initial/chmp-summary-opinion-oxbryta_en.pdf" TargetMode="External"/><Relationship Id="rId133" Type="http://schemas.openxmlformats.org/officeDocument/2006/relationships/hyperlink" Target="https://www.ema.europa.eu/en/documents/smop-initial/chmp-summary-positive-opinion-zokinvy_en.pdf" TargetMode="External"/><Relationship Id="rId154" Type="http://schemas.openxmlformats.org/officeDocument/2006/relationships/hyperlink" Target="https://www.ema.europa.eu/en/documents/smop-initial/chmp-summary-opinion-livtencity_en.pdf" TargetMode="External"/><Relationship Id="rId175" Type="http://schemas.openxmlformats.org/officeDocument/2006/relationships/hyperlink" Target="https://www.ema.europa.eu/documents/smop-initial/chmp-summary-positive-opinion-hyftor_en.pdf" TargetMode="External"/><Relationship Id="rId196" Type="http://schemas.openxmlformats.org/officeDocument/2006/relationships/hyperlink" Target="https://www.ema.europa.eu/en/documents/smop-initial/chmp-summary-positive-opinion-lyfnua_en.pdf" TargetMode="External"/><Relationship Id="rId200" Type="http://schemas.openxmlformats.org/officeDocument/2006/relationships/hyperlink" Target="https://www.ema.europa.eu/en/documents/smop-initial/chmp-summary-opinion-tevimbra_en.pdf" TargetMode="External"/><Relationship Id="rId16" Type="http://schemas.openxmlformats.org/officeDocument/2006/relationships/hyperlink" Target="https://www.ema.europa.eu/en/documents/smop-initial/chmp-summary-positive-opinion-bemrist-breezhaler_en.pdf" TargetMode="External"/><Relationship Id="rId221" Type="http://schemas.openxmlformats.org/officeDocument/2006/relationships/hyperlink" Target="https://www.ema.europa.eu/en/documents/smop-initial/chmp-summary-positive-opinion-exblifep_en.pdf" TargetMode="External"/><Relationship Id="rId242" Type="http://schemas.openxmlformats.org/officeDocument/2006/relationships/hyperlink" Target="https://www.ema.europa.eu/en/documents/smop-initial/chmp-summary-positive-opinion-durveqtix_en.pdf" TargetMode="External"/><Relationship Id="rId263" Type="http://schemas.openxmlformats.org/officeDocument/2006/relationships/hyperlink" Target="https://www.ema.europa.eu/en/documents/smop-initial/chmp-summary-positive-opinion-hympavzi_en.pdf" TargetMode="External"/><Relationship Id="rId284" Type="http://schemas.openxmlformats.org/officeDocument/2006/relationships/printerSettings" Target="../printerSettings/printerSettings1.bin"/><Relationship Id="rId37" Type="http://schemas.openxmlformats.org/officeDocument/2006/relationships/hyperlink" Target="https://www.ema.europa.eu/en/documents/smop-initial/chmp-summary-positive-opinion-roclanda_en.pdf" TargetMode="External"/><Relationship Id="rId58" Type="http://schemas.openxmlformats.org/officeDocument/2006/relationships/hyperlink" Target="https://www.ema.europa.eu/en/documents/smop-initial/chmp-summary-positive-opinion-seffalair-spiromax_en.pdf" TargetMode="External"/><Relationship Id="rId79" Type="http://schemas.openxmlformats.org/officeDocument/2006/relationships/hyperlink" Target="https://www.ema.europa.eu/en/documents/smop-initial/chmp-summary-positive-opinion-ryeqo_en.pdf" TargetMode="External"/><Relationship Id="rId102" Type="http://schemas.openxmlformats.org/officeDocument/2006/relationships/hyperlink" Target="https://www.ema.europa.eu/en/documents/smop-initial/chmp-summary-positive-opinion-tavneos_en.pdf" TargetMode="External"/><Relationship Id="rId123" Type="http://schemas.openxmlformats.org/officeDocument/2006/relationships/hyperlink" Target="https://www.ema.europa.eu/en/medicines/human/summaries-opinion/quviviq" TargetMode="External"/><Relationship Id="rId144" Type="http://schemas.openxmlformats.org/officeDocument/2006/relationships/hyperlink" Target="https://www.ema.europa.eu/en/documents/smop-initial/chmp-summary-positive-opinion-lupkynis_en.pdf" TargetMode="External"/><Relationship Id="rId90" Type="http://schemas.openxmlformats.org/officeDocument/2006/relationships/hyperlink" Target="https://www.ema.europa.eu/en/documents/smop-initial/chmp-summary-positive-opinion-gavreto_en.pdf" TargetMode="External"/><Relationship Id="rId165" Type="http://schemas.openxmlformats.org/officeDocument/2006/relationships/hyperlink" Target="https://www.ema.europa.eu/en/documents/smop-initial/chmp-summary-positive-opinion-vidprevtyn-beta_en.pdf" TargetMode="External"/><Relationship Id="rId186" Type="http://schemas.openxmlformats.org/officeDocument/2006/relationships/hyperlink" Target="https://www.ema.europa.eu/en/documents/smop-initial/chmp-summary-opinion-lytgobi_en.pdf" TargetMode="External"/><Relationship Id="rId211" Type="http://schemas.openxmlformats.org/officeDocument/2006/relationships/hyperlink" Target="https://www.ema.europa.eu/en/documents/smop-initial/chmp-summary-positive-opinion-loargys_en.pdf" TargetMode="External"/><Relationship Id="rId232" Type="http://schemas.openxmlformats.org/officeDocument/2006/relationships/hyperlink" Target="https://www.ema.europa.eu/en/documents/smop-initial/chmp-summary-positive-opinion-fabhalta_en.pdf" TargetMode="External"/><Relationship Id="rId253" Type="http://schemas.openxmlformats.org/officeDocument/2006/relationships/hyperlink" Target="https://www.ema.europa.eu/en/documents/smop-initial/chmp-initial-authorisation-summary-positive-opinion-winrevair_en.pdf" TargetMode="External"/><Relationship Id="rId274" Type="http://schemas.openxmlformats.org/officeDocument/2006/relationships/hyperlink" Target="https://www.ema.europa.eu/en/documents/smop-initial/chmp-summary-positive-opinion-augtyro_en.pdf" TargetMode="External"/><Relationship Id="rId27" Type="http://schemas.openxmlformats.org/officeDocument/2006/relationships/hyperlink" Target="https://www.ema.europa.eu/en/documents/smop-initial/chmp-summary-positive-opinion-supemtek_en.pdf" TargetMode="External"/><Relationship Id="rId48" Type="http://schemas.openxmlformats.org/officeDocument/2006/relationships/hyperlink" Target="https://www.ema.europa.eu/en/documents/smop-initial/chmp-summary-positive-opinion-rukobia_en.pdf" TargetMode="External"/><Relationship Id="rId69" Type="http://schemas.openxmlformats.org/officeDocument/2006/relationships/hyperlink" Target="https://www.ema.europa.eu/en/documents/smop-initial/chmp-summary-positive-opinion-adtralza_en.pdf" TargetMode="External"/><Relationship Id="rId113" Type="http://schemas.openxmlformats.org/officeDocument/2006/relationships/hyperlink" Target="https://www.ema.europa.eu/en/documents/smop-initial/chmp-summary-positive-opinion-padcev_en.pdf" TargetMode="External"/><Relationship Id="rId134" Type="http://schemas.openxmlformats.org/officeDocument/2006/relationships/hyperlink" Target="https://www.ema.europa.eu/en/documents/smop-initial/chmp-summary-positive-opinion-covid-19-vaccine-inactivated-adjuvanted-valneva_en.pdf" TargetMode="External"/><Relationship Id="rId80" Type="http://schemas.openxmlformats.org/officeDocument/2006/relationships/hyperlink" Target="https://www.ema.europa.eu/en/documents/smop-initial/chmp-summary-positive-opinion-verquvo_en.pdf" TargetMode="External"/><Relationship Id="rId155" Type="http://schemas.openxmlformats.org/officeDocument/2006/relationships/hyperlink" Target="https://www.ema.europa.eu/en/documents/smop-initial/chmp-summary-positive-opinion-mycapssa_en.pdf" TargetMode="External"/><Relationship Id="rId176" Type="http://schemas.openxmlformats.org/officeDocument/2006/relationships/hyperlink" Target="https://www.ema.europa.eu/documents/smop-initial/chmp-summary-positive-opinion-elfabrio_en.pdf" TargetMode="External"/><Relationship Id="rId197" Type="http://schemas.openxmlformats.org/officeDocument/2006/relationships/hyperlink" Target="https://www.ema.europa.eu/en/documents/smop-initial/chmp-summary-positive-opinion-orserdu_en.pdf" TargetMode="External"/><Relationship Id="rId201" Type="http://schemas.openxmlformats.org/officeDocument/2006/relationships/hyperlink" Target="https://www.ema.europa.eu/en/documents/smop-initial/chmp-summary-positive-opinion-ebglyss_en.pdf" TargetMode="External"/><Relationship Id="rId222" Type="http://schemas.openxmlformats.org/officeDocument/2006/relationships/hyperlink" Target="https://www.ema.europa.eu/en/documents/smop-initial/chmp-summary-positive-opinion-ryzneuta_en.pdf" TargetMode="External"/><Relationship Id="rId243" Type="http://schemas.openxmlformats.org/officeDocument/2006/relationships/hyperlink" Target="https://www.ema.europa.eu/en/documents/smop-initial/chmp-summary-positive-opinion-fluenz_en.pdf-0" TargetMode="External"/><Relationship Id="rId264" Type="http://schemas.openxmlformats.org/officeDocument/2006/relationships/hyperlink" Target="https://www.ema.europa.eu/en/documents/smop-initial/chmp-summary-positive-opinion-theralugand_en.pdf" TargetMode="External"/><Relationship Id="rId285" Type="http://schemas.openxmlformats.org/officeDocument/2006/relationships/table" Target="../tables/table1.xml"/><Relationship Id="rId17" Type="http://schemas.openxmlformats.org/officeDocument/2006/relationships/hyperlink" Target="https://www.ema.europa.eu/en/documents/smop-initial/chmp-summary-positive-opinion-adakveo_en.pdf" TargetMode="External"/><Relationship Id="rId38" Type="http://schemas.openxmlformats.org/officeDocument/2006/relationships/hyperlink" Target="https://www.ema.europa.eu/en/medicines/human/summaries-opinion/xofluza" TargetMode="External"/><Relationship Id="rId59" Type="http://schemas.openxmlformats.org/officeDocument/2006/relationships/hyperlink" Target="https://www.ema.europa.eu/en/documents/smop-initial/chmp-summary-positive-opinion-sogroya_en.pdf" TargetMode="External"/><Relationship Id="rId103" Type="http://schemas.openxmlformats.org/officeDocument/2006/relationships/hyperlink" Target="https://www.ema.europa.eu/en/documents/smop-initial/chmp-summary-opinion-tecovirimat-siga_en.pdf" TargetMode="External"/><Relationship Id="rId124" Type="http://schemas.openxmlformats.org/officeDocument/2006/relationships/hyperlink" Target="https://www.ema.europa.eu/en/documents/smop-initial/chmp-summary-positive-opinion-vydura_en.pdf" TargetMode="External"/><Relationship Id="rId70" Type="http://schemas.openxmlformats.org/officeDocument/2006/relationships/hyperlink" Target="https://www.ema.europa.eu/en/documents/smop-initial/chmp-summary-positive-opinion-enspryng_en.pdf" TargetMode="External"/><Relationship Id="rId91" Type="http://schemas.openxmlformats.org/officeDocument/2006/relationships/hyperlink" Target="https://www.ema.europa.eu/en/documents/smop-initial/chmp-summary-positive-opinion-qinlock_en.pdf" TargetMode="External"/><Relationship Id="rId145" Type="http://schemas.openxmlformats.org/officeDocument/2006/relationships/hyperlink" Target="https://www.ema.europa.eu/en/documents/smop-initial/chmp-summary-positive-opinion-mounjaro_en.pdf" TargetMode="External"/><Relationship Id="rId166" Type="http://schemas.openxmlformats.org/officeDocument/2006/relationships/hyperlink" Target="https://www.ema.europa.eu/en/documents/smop-initial/chmp-summary-positive-opinion-hemgenix_en.pdf" TargetMode="External"/><Relationship Id="rId187" Type="http://schemas.openxmlformats.org/officeDocument/2006/relationships/hyperlink" Target="https://www.ema.europa.eu/en/documents/smop-initial/chmp-summary-positive-opinion-ztalmy_en.pdf" TargetMode="External"/><Relationship Id="rId1" Type="http://schemas.openxmlformats.org/officeDocument/2006/relationships/hyperlink" Target="https://www.ema.europa.eu/en/documents/smop-initial/chmp-summary-positive-opinion-liumjev_en.pdf" TargetMode="External"/><Relationship Id="rId212" Type="http://schemas.openxmlformats.org/officeDocument/2006/relationships/hyperlink" Target="https://www.ema.europa.eu/en/documents/smop-initial/chmp-summary-positive-opinion-veoza_en.pdf" TargetMode="External"/><Relationship Id="rId233" Type="http://schemas.openxmlformats.org/officeDocument/2006/relationships/hyperlink" Target="https://www.ema.europa.eu/en/documents/smop-initial/chmp-summary-positive-opinion-lytenava_en.pdf" TargetMode="External"/><Relationship Id="rId254" Type="http://schemas.openxmlformats.org/officeDocument/2006/relationships/hyperlink" Target="https://www.ema.europa.eu/en/documents/smop-initial/chmp-summary-positive-opinion-anzupgo_en.pdf" TargetMode="External"/><Relationship Id="rId28" Type="http://schemas.openxmlformats.org/officeDocument/2006/relationships/hyperlink" Target="https://www.ema.europa.eu/en/documents/smop-initial/chmp-summary-positive-opinion-fintepla_en.pdf" TargetMode="External"/><Relationship Id="rId49" Type="http://schemas.openxmlformats.org/officeDocument/2006/relationships/hyperlink" Target="https://www.ema.europa.eu/en/documents/smop-initial/chmp-summary-positive-opinion-sibnayal_en.pdf" TargetMode="External"/><Relationship Id="rId114" Type="http://schemas.openxmlformats.org/officeDocument/2006/relationships/hyperlink" Target="https://www.ema.europa.eu/en/documents/smop-initial/chmp-summary-positive-opinion-saphnelo_en.pdf" TargetMode="External"/><Relationship Id="rId275" Type="http://schemas.openxmlformats.org/officeDocument/2006/relationships/hyperlink" Target="https://www.ema.europa.eu/en/documents/smop-initial/chmp-summary-positive-opinion-lazcluze_en.pdf" TargetMode="External"/><Relationship Id="rId60" Type="http://schemas.openxmlformats.org/officeDocument/2006/relationships/hyperlink" Target="https://www.ema.europa.eu/en/documents/smop-initial/chmp-summary-positive-opinion-vazkepa_en.pdf" TargetMode="External"/><Relationship Id="rId81" Type="http://schemas.openxmlformats.org/officeDocument/2006/relationships/hyperlink" Target="https://www.ema.europa.eu/en/documents/smop-initial/chmp-summary-positive-opinion-abecma_en.pdf" TargetMode="External"/><Relationship Id="rId135" Type="http://schemas.openxmlformats.org/officeDocument/2006/relationships/hyperlink" Target="https://www.ema.europa.eu/en/documents/smop-initial/chmp-summary-positive-opinion-pepaxti_en.pdf" TargetMode="External"/><Relationship Id="rId156" Type="http://schemas.openxmlformats.org/officeDocument/2006/relationships/hyperlink" Target="https://www.ema.europa.eu/en/documents/smop-initial/chmp-summary-positive-opinion-pyrukynd_en.pdf" TargetMode="External"/><Relationship Id="rId177" Type="http://schemas.openxmlformats.org/officeDocument/2006/relationships/hyperlink" Target="https://www.ema.europa.eu/documents/smop-initial/chmp-summary-positive-opinion-akeega_en.pdf" TargetMode="External"/><Relationship Id="rId198" Type="http://schemas.openxmlformats.org/officeDocument/2006/relationships/hyperlink" Target="https://www.ema.europa.eu/en/documents/smop-initial/chmp-summary-positive-opinion-talvey_en.pdf" TargetMode="External"/><Relationship Id="rId202" Type="http://schemas.openxmlformats.org/officeDocument/2006/relationships/hyperlink" Target="https://www.ema.europa.eu/en/documents/smop-initial/chmp-summary-positive-opinion-finlee_en.pdf" TargetMode="External"/><Relationship Id="rId223" Type="http://schemas.openxmlformats.org/officeDocument/2006/relationships/hyperlink" Target="https://www.ema.europa.eu/en/documents/smop-initial/chmp-summary-positive-opinion-celldemic_en.pdf" TargetMode="External"/><Relationship Id="rId244" Type="http://schemas.openxmlformats.org/officeDocument/2006/relationships/hyperlink" Target="https://www.ema.europa.eu/en/documents/smop-initial/chmp-summary-positive-opinion-galliapharm_en.pdf" TargetMode="External"/><Relationship Id="rId18" Type="http://schemas.openxmlformats.org/officeDocument/2006/relationships/hyperlink" Target="https://www.ema.europa.eu/en/documents/smop-initial/chmp-summary-positive-opinion-arikayce-liposomal_en.pdf" TargetMode="External"/><Relationship Id="rId39" Type="http://schemas.openxmlformats.org/officeDocument/2006/relationships/hyperlink" Target="https://www.ema.europa.eu/en/documents/smop-initial/chmp-summary-positive-opinion-elzonris_en.pdf" TargetMode="External"/><Relationship Id="rId265" Type="http://schemas.openxmlformats.org/officeDocument/2006/relationships/hyperlink" Target="https://www.ema.europa.eu/en/documents/smop-initial/chmp-summary-positive-opinion-penbraya_en.pdf" TargetMode="External"/><Relationship Id="rId50" Type="http://schemas.openxmlformats.org/officeDocument/2006/relationships/hyperlink" Target="https://www.ema.europa.eu/en/documents/smop-initial/chmp-summary-positive-opinion-tukysa_en.pdf" TargetMode="External"/><Relationship Id="rId104" Type="http://schemas.openxmlformats.org/officeDocument/2006/relationships/hyperlink" Target="https://www.ema.europa.eu/en/documents/smop-initial/chmp-summary-positive-opinion-uplizna_en.pdf" TargetMode="External"/><Relationship Id="rId125" Type="http://schemas.openxmlformats.org/officeDocument/2006/relationships/hyperlink" Target="https://www.ema.europa.eu/en/documents/smop-initial/chmp-summary-positive-opinion-carvykti_en.pdf" TargetMode="External"/><Relationship Id="rId146" Type="http://schemas.openxmlformats.org/officeDocument/2006/relationships/hyperlink" Target="https://www.ema.europa.eu/en/documents/smop-initial/chmp-summary-positive-opinion-nulibry_en.pdf" TargetMode="External"/><Relationship Id="rId167" Type="http://schemas.openxmlformats.org/officeDocument/2006/relationships/hyperlink" Target="https://www.ema.europa.eu/en/documents/smop-initial/chmp-summary-positive-opinion-imjudo_en.pdf" TargetMode="External"/><Relationship Id="rId188" Type="http://schemas.openxmlformats.org/officeDocument/2006/relationships/hyperlink" Target="https://www.ema.europa.eu/en/documents/smop-initial/chmp-summary-positive-opinion-pylclari_en.pdf" TargetMode="External"/><Relationship Id="rId71" Type="http://schemas.openxmlformats.org/officeDocument/2006/relationships/hyperlink" Target="https://www.ema.europa.eu/en/documents/smop-initial/chmp-summary-positive-opinion-koselugo_en.pdf" TargetMode="External"/><Relationship Id="rId92" Type="http://schemas.openxmlformats.org/officeDocument/2006/relationships/hyperlink" Target="https://www.ema.europa.eu/en/documents/smop-initial/chmp-summary-positive-opinion-vumerity_en.pdf" TargetMode="External"/><Relationship Id="rId213" Type="http://schemas.openxmlformats.org/officeDocument/2006/relationships/hyperlink" Target="https://www.ema.europa.eu/en/documents/smop-initial/chmp-summary-positive-opinion-vueway_en.pdf" TargetMode="External"/><Relationship Id="rId234" Type="http://schemas.openxmlformats.org/officeDocument/2006/relationships/hyperlink" Target="https://www.ema.europa.eu/en/documents/smop-initial/chmp-summary-positive-opinion-altuvoct_en.pdf" TargetMode="External"/><Relationship Id="rId2" Type="http://schemas.openxmlformats.org/officeDocument/2006/relationships/hyperlink" Target="https://www.ema.europa.eu/en/documents/smop-initial/chmp-summary-positive-opinion-nilemdo_en.pdf" TargetMode="External"/><Relationship Id="rId29" Type="http://schemas.openxmlformats.org/officeDocument/2006/relationships/hyperlink" Target="https://www.ema.europa.eu/en/documents/smop-initial/chmp-summary-positive-opinion-leqvio_en.pdf" TargetMode="External"/><Relationship Id="rId255" Type="http://schemas.openxmlformats.org/officeDocument/2006/relationships/hyperlink" Target="https://www.ema.europa.eu/en/documents/smop-initial/chmp-summary-positive-opinion-iqirvo_en.pdf" TargetMode="External"/><Relationship Id="rId276" Type="http://schemas.openxmlformats.org/officeDocument/2006/relationships/hyperlink" Target="https://www.ema.europa.eu/en/documents/smop-initial/chmp-summary-positive-opinion-andembry_en.pdf" TargetMode="External"/><Relationship Id="rId40" Type="http://schemas.openxmlformats.org/officeDocument/2006/relationships/hyperlink" Target="https://www.ema.europa.eu/en/medicines/human/summaries-opinion/phesgo" TargetMode="External"/><Relationship Id="rId115" Type="http://schemas.openxmlformats.org/officeDocument/2006/relationships/hyperlink" Target="https://www.ema.europa.eu/en/documents/smop-initial/chmp-summary-positive-opinion-tepmetko_en.pdf" TargetMode="External"/><Relationship Id="rId136" Type="http://schemas.openxmlformats.org/officeDocument/2006/relationships/hyperlink" Target="https://www.ema.europa.eu/en/documents/smop-initial/chmp-summary-positive-opinion-rayvow_en.pdf" TargetMode="External"/><Relationship Id="rId157" Type="http://schemas.openxmlformats.org/officeDocument/2006/relationships/hyperlink" Target="https://www.ema.europa.eu/en/documents/smop-initial/chmp-summary-positive-opinion-zynlonta_en.pdf" TargetMode="External"/><Relationship Id="rId178" Type="http://schemas.openxmlformats.org/officeDocument/2006/relationships/hyperlink" Target="https://www.ema.europa.eu/en/documents/smop-initial/chmp-summary-positive-opinion-bimervax_en.pdf" TargetMode="External"/><Relationship Id="rId61" Type="http://schemas.openxmlformats.org/officeDocument/2006/relationships/hyperlink" Target="https://www.ema.europa.eu/en/documents/smop-initial/chmp-summary-positive-opinion-evrysdi_en.pdf" TargetMode="External"/><Relationship Id="rId82" Type="http://schemas.openxmlformats.org/officeDocument/2006/relationships/hyperlink" Target="https://www.ema.europa.eu/en/documents/smop-initial/chmp-summary-positive-opinion-bimzelx_en.pdf" TargetMode="External"/><Relationship Id="rId199" Type="http://schemas.openxmlformats.org/officeDocument/2006/relationships/hyperlink" Target="https://www.ema.europa.eu/en/documents/smop-initial/chmp-summary-positive-opinion-tepkinly_en.pdf" TargetMode="External"/><Relationship Id="rId203" Type="http://schemas.openxmlformats.org/officeDocument/2006/relationships/hyperlink" Target="https://www.ema.europa.eu/en/documents/smop-initial/chmp-summary-positive-opinion-vanflyta_en.pdf" TargetMode="External"/><Relationship Id="rId19" Type="http://schemas.openxmlformats.org/officeDocument/2006/relationships/hyperlink" Target="https://www.ema.europa.eu/en/documents/smop-initial/chmp-summary-positive-opinion-ayvakyt_en.pdf" TargetMode="External"/><Relationship Id="rId224" Type="http://schemas.openxmlformats.org/officeDocument/2006/relationships/hyperlink" Target="https://www.ema.europa.eu/en/documents/smop/chmp-summary-positive-opinion-filspari_en.pdf" TargetMode="External"/><Relationship Id="rId245" Type="http://schemas.openxmlformats.org/officeDocument/2006/relationships/hyperlink" Target="https://www.ema.europa.eu/en/documents/smop-initial/chmp-summary-positive-opinion-ixchiq_en.pdf" TargetMode="External"/><Relationship Id="rId266" Type="http://schemas.openxmlformats.org/officeDocument/2006/relationships/hyperlink" Target="https://www.ema.europa.eu/en/documents/smop-initial/chmp-summary-positive-opinion-alhemo_en.pdf" TargetMode="External"/><Relationship Id="rId30" Type="http://schemas.openxmlformats.org/officeDocument/2006/relationships/hyperlink" Target="https://www.ema.europa.eu/en/documents/smop-initial/chmp-summary-positive-opinion-libmeldy_en.pdf" TargetMode="External"/><Relationship Id="rId105" Type="http://schemas.openxmlformats.org/officeDocument/2006/relationships/hyperlink" Target="https://www.ema.europa.eu/en/documents/smop-initial/chmp-summary-positive-opinion-voraxaze_en.pdf" TargetMode="External"/><Relationship Id="rId126" Type="http://schemas.openxmlformats.org/officeDocument/2006/relationships/hyperlink" Target="https://www.ema.europa.eu/en/documents/smop-initial/chmp-summary-opinion-evusheld_en.pdf" TargetMode="External"/><Relationship Id="rId147" Type="http://schemas.openxmlformats.org/officeDocument/2006/relationships/hyperlink" Target="https://www.ema.europa.eu/en/documents/smop-initial/chmp-summary-positive-opinion-opdualag_en.pdf" TargetMode="External"/><Relationship Id="rId168" Type="http://schemas.openxmlformats.org/officeDocument/2006/relationships/hyperlink" Target="https://www.ema.europa.eu/en/documents/smop-initial/chmp-summary-positive-opinion-pombiliti_en.pdf" TargetMode="External"/><Relationship Id="rId51" Type="http://schemas.openxmlformats.org/officeDocument/2006/relationships/hyperlink" Target="https://www.ema.europa.eu/en/documents/smop-initial/chmp-summary-positive-opinion-bropair-spiromax_en.pdf" TargetMode="External"/><Relationship Id="rId72" Type="http://schemas.openxmlformats.org/officeDocument/2006/relationships/hyperlink" Target="https://www.ema.europa.eu/en/documents/smop-initial/chmp-summary-positive-opinion-onureg_en.pdf" TargetMode="External"/><Relationship Id="rId93" Type="http://schemas.openxmlformats.org/officeDocument/2006/relationships/hyperlink" Target="https://www.ema.europa.eu/en/documents/smop-initial/chmp-summary-opinion-aspaveli_en.pdf" TargetMode="External"/><Relationship Id="rId189" Type="http://schemas.openxmlformats.org/officeDocument/2006/relationships/hyperlink" Target="https://www.ema.europa.eu/en/documents/smop-initial/chmp-summary-positive-opinion-aquipta_en.pdf" TargetMode="External"/><Relationship Id="rId3" Type="http://schemas.openxmlformats.org/officeDocument/2006/relationships/hyperlink" Target="https://www.ema.europa.eu/en/documents/smop-initial/chmp-summary-positive-opinion-nubeqa_en.pdf" TargetMode="External"/><Relationship Id="rId214" Type="http://schemas.openxmlformats.org/officeDocument/2006/relationships/hyperlink" Target="https://www.ema.europa.eu/documents/smop-initial/chmp-summary-positive-opinion-omjjara_en.pdf" TargetMode="External"/><Relationship Id="rId235" Type="http://schemas.openxmlformats.org/officeDocument/2006/relationships/hyperlink" Target="https://www.ema.europa.eu/en/documents/smop-initial/chmp-summary-positive-opinion-fruzaqla_en.pdf" TargetMode="External"/><Relationship Id="rId256" Type="http://schemas.openxmlformats.org/officeDocument/2006/relationships/hyperlink" Target="https://www.ema.europa.eu/en/documents/smop-initial/chmp-summary-positive-opinion-kayfanda_en.pdf" TargetMode="External"/><Relationship Id="rId277" Type="http://schemas.openxmlformats.org/officeDocument/2006/relationships/hyperlink" Target="https://www.ema.europa.eu/en/documents/smop-initial/chmp-summary-positive-opinion-beyonttra_en.pdf" TargetMode="External"/><Relationship Id="rId116" Type="http://schemas.openxmlformats.org/officeDocument/2006/relationships/hyperlink" Target="https://www.ema.europa.eu/en/documents/smop-initial/chmp-summary-opinion-yselty_en.pdf" TargetMode="External"/><Relationship Id="rId137" Type="http://schemas.openxmlformats.org/officeDocument/2006/relationships/hyperlink" Target="https://www.ema.europa.eu/en/documents/smop-initial/chmp-summary-positive-opinion-roctavian_en.pdf" TargetMode="External"/><Relationship Id="rId158" Type="http://schemas.openxmlformats.org/officeDocument/2006/relationships/hyperlink" Target="https://www.ema.europa.eu/en/documents/smop-initial/chmp-summary-positive-opinion-ebvallo_en.pdf" TargetMode="External"/><Relationship Id="rId20" Type="http://schemas.openxmlformats.org/officeDocument/2006/relationships/hyperlink" Target="https://www.ema.europa.eu/en/documents/smop-initial/chmp-summary-positive-opinion-blenrep_en.pdf" TargetMode="External"/><Relationship Id="rId41" Type="http://schemas.openxmlformats.org/officeDocument/2006/relationships/hyperlink" Target="https://www.ema.europa.eu/en/medicines/human/summaries-opinion/phesgo" TargetMode="External"/><Relationship Id="rId62" Type="http://schemas.openxmlformats.org/officeDocument/2006/relationships/hyperlink" Target="https://www.ema.europa.eu/en/documents/smop-initial/chmp-summary-positive-opinion-jemperli_en.pdf" TargetMode="External"/><Relationship Id="rId83" Type="http://schemas.openxmlformats.org/officeDocument/2006/relationships/hyperlink" Target="https://www.ema.europa.eu/en/documents/smop-initial/chmp-summary-positive-opinion-byooviz_en.pdf" TargetMode="External"/><Relationship Id="rId179" Type="http://schemas.openxmlformats.org/officeDocument/2006/relationships/hyperlink" Target="https://www.ema.europa.eu/en/documents/smop-initial/chmp-summary-positive-opinion-briumvi_en.pdf" TargetMode="External"/><Relationship Id="rId190" Type="http://schemas.openxmlformats.org/officeDocument/2006/relationships/hyperlink" Target="https://www.ema.europa.eu/en/documents/smop-initial/chmp-summary-positive-opinion-jesduvroq_en.pdf" TargetMode="External"/><Relationship Id="rId204" Type="http://schemas.openxmlformats.org/officeDocument/2006/relationships/hyperlink" Target="https://www.ema.europa.eu/en/documents/smop-initial/chmp-summary-positive-yorvipath_en.pdf" TargetMode="External"/><Relationship Id="rId225" Type="http://schemas.openxmlformats.org/officeDocument/2006/relationships/hyperlink" Target="https://www.ema.europa.eu/en/documents/smop-initial/chmp-summary-positive-opinion-incellipan_en.pdf" TargetMode="External"/><Relationship Id="rId246" Type="http://schemas.openxmlformats.org/officeDocument/2006/relationships/hyperlink" Target="https://www.ema.europa.eu/en/documents/smop-initial/chmp-summary-positive-opinion-zegalogue_en.pdf" TargetMode="External"/><Relationship Id="rId267" Type="http://schemas.openxmlformats.org/officeDocument/2006/relationships/hyperlink" Target="https://www.ema.europa.eu/en/documents/smop-initial/chmp-summary-positive-opinion-fluad_en.pdf" TargetMode="External"/><Relationship Id="rId106" Type="http://schemas.openxmlformats.org/officeDocument/2006/relationships/hyperlink" Target="https://www.ema.europa.eu/en/documents/smop/chmp-summary-positive-opinion-vyepti_en.pdf" TargetMode="External"/><Relationship Id="rId127" Type="http://schemas.openxmlformats.org/officeDocument/2006/relationships/hyperlink" Target="https://www.ema.europa.eu/en/documents/smop-initial/chmp-summary-positive-opinion-filsuvez_en.pdf" TargetMode="External"/><Relationship Id="rId10" Type="http://schemas.openxmlformats.org/officeDocument/2006/relationships/hyperlink" Target="https://www.ema.europa.eu/en/documents/smop-initial/chmp-summary-positive-opinion-fluad-tetra_en.pdf" TargetMode="External"/><Relationship Id="rId31" Type="http://schemas.openxmlformats.org/officeDocument/2006/relationships/hyperlink" Target="https://www.ema.europa.eu/en/documents/smop-initial/chmp-summary-positive-opinion-oxlumo_en.pdf" TargetMode="External"/><Relationship Id="rId52" Type="http://schemas.openxmlformats.org/officeDocument/2006/relationships/hyperlink" Target="https://www.ema.europa.eu/en/documents/smop-initial/chmp-summary-positive-opinion-byfavo_en.pdf" TargetMode="External"/><Relationship Id="rId73" Type="http://schemas.openxmlformats.org/officeDocument/2006/relationships/hyperlink" Target="https://www.ema.europa.eu/en/documents/smop-initial/chmp-summary-positive-opinion-evkeeza_en.pdf" TargetMode="External"/><Relationship Id="rId94" Type="http://schemas.openxmlformats.org/officeDocument/2006/relationships/hyperlink" Target="https://www.ema.europa.eu/en/documents/smop-initial/chmp-summary-opinion-cibinqo_en.pdf" TargetMode="External"/><Relationship Id="rId148" Type="http://schemas.openxmlformats.org/officeDocument/2006/relationships/hyperlink" Target="https://www.ema.europa.eu/en/documents/smop-initial/chmp-summary-positive-opinion-tecvayli_en.pdf" TargetMode="External"/><Relationship Id="rId169" Type="http://schemas.openxmlformats.org/officeDocument/2006/relationships/hyperlink" Target="https://www.ema.europa.eu/en/documents/smop-initial/chmp-summary-positive-opinion-tremelimumab-astrazeneca_en.pdf" TargetMode="External"/><Relationship Id="rId4" Type="http://schemas.openxmlformats.org/officeDocument/2006/relationships/hyperlink" Target="https://www.ema.europa.eu/en/documents/smop-initial/chmp-summary-positive-opinion-nustendi_en.pdf" TargetMode="External"/><Relationship Id="rId180" Type="http://schemas.openxmlformats.org/officeDocument/2006/relationships/hyperlink" Target="https://www.ema.europa.eu/en/documents/smop-initial/chmp-summary-positive-opinion-pedmarqsi_en.pdf" TargetMode="External"/><Relationship Id="rId215" Type="http://schemas.openxmlformats.org/officeDocument/2006/relationships/hyperlink" Target="https://www.ema.europa.eu/documents/smop-initial/chmp-summary-positive-opinion-rystiggo_en.pdf" TargetMode="External"/><Relationship Id="rId236" Type="http://schemas.openxmlformats.org/officeDocument/2006/relationships/hyperlink" Target="https://www.ema.europa.eu/en/documents/smop-initial/chmp-summary-positive-opinion-obgemsa_en.pdf" TargetMode="External"/><Relationship Id="rId257" Type="http://schemas.openxmlformats.org/officeDocument/2006/relationships/hyperlink" Target="https://www.ema.europa.eu/en/documents/smop-initial/chmp-summary-positive-opinion-loqtorzi_en.pdf" TargetMode="External"/><Relationship Id="rId278" Type="http://schemas.openxmlformats.org/officeDocument/2006/relationships/hyperlink" Target="https://www.ema.europa.eu/en/documents/smop-initial/chmp-summary-positive-opinion-kavigale_en.pdf" TargetMode="External"/><Relationship Id="rId42" Type="http://schemas.openxmlformats.org/officeDocument/2006/relationships/hyperlink" Target="https://www.ema.europa.eu/en/medicines/human/summaries-opinion/xofluza" TargetMode="External"/><Relationship Id="rId84" Type="http://schemas.openxmlformats.org/officeDocument/2006/relationships/hyperlink" Target="https://www.ema.europa.eu/en/documents/smop-initial/chmp-summary-positive-opinion-evrenzo_en.pdf" TargetMode="External"/><Relationship Id="rId138" Type="http://schemas.openxmlformats.org/officeDocument/2006/relationships/hyperlink" Target="https://www.ema.europa.eu/en/documents/smop-initial/chmp-summary-positive-opinion-scemblix_en.pdf" TargetMode="External"/><Relationship Id="rId191" Type="http://schemas.openxmlformats.org/officeDocument/2006/relationships/hyperlink" Target="https://www.ema.europa.eu/en/documents/smop-initial/chmp-summary-positive-opinion-abrysvo_en.pdf" TargetMode="External"/><Relationship Id="rId205" Type="http://schemas.openxmlformats.org/officeDocument/2006/relationships/hyperlink" Target="https://www.ema.europa.eu/en/documents/smop-initial/chmp-summary-positive-opinion-zilbrysq_en.pdf" TargetMode="External"/><Relationship Id="rId247" Type="http://schemas.openxmlformats.org/officeDocument/2006/relationships/hyperlink" Target="https://www.ema.europa.eu/en/documents/smop-initial/chmp-summary-positive-opinion-balversa_en.pdf" TargetMode="External"/><Relationship Id="rId107" Type="http://schemas.openxmlformats.org/officeDocument/2006/relationships/hyperlink" Target="https://www.ema.europa.eu/en/documents/smop-initial/chmp-summary-positive-opinion-wegovy_en.pdf" TargetMode="External"/><Relationship Id="rId11" Type="http://schemas.openxmlformats.org/officeDocument/2006/relationships/hyperlink" Target="https://www.ema.europa.eu/en/documents/smop-initial/chmp-summary-positive-opinion-pretomanid-fgk_en.pdf" TargetMode="External"/><Relationship Id="rId53" Type="http://schemas.openxmlformats.org/officeDocument/2006/relationships/hyperlink" Target="https://www.ema.europa.eu/en/medicines/human/summaries-opinion/covid-19-vaccine-astrazeneca" TargetMode="External"/><Relationship Id="rId149" Type="http://schemas.openxmlformats.org/officeDocument/2006/relationships/hyperlink" Target="https://www.ema.europa.eu/en/documents/smop-initial/chmp-summary-positive-opinion-tezspire_en.pdf" TargetMode="External"/><Relationship Id="rId95" Type="http://schemas.openxmlformats.org/officeDocument/2006/relationships/hyperlink" Target="https://www.ema.europa.eu/en/documents/smop-initial/chmp-summary-positive-opinion-rybrevant_en.pdf" TargetMode="External"/><Relationship Id="rId160" Type="http://schemas.openxmlformats.org/officeDocument/2006/relationships/hyperlink" Target="https://www.ema.europa.eu/en/documents/smop-initial/chmp-summary-positive-opinion-livmarli_en.pdf" TargetMode="External"/><Relationship Id="rId216" Type="http://schemas.openxmlformats.org/officeDocument/2006/relationships/hyperlink" Target="https://www.ema.europa.eu/documents/smop-initial/chmp-summary-positive-opinion-spexotras_.pdf" TargetMode="External"/><Relationship Id="rId258" Type="http://schemas.openxmlformats.org/officeDocument/2006/relationships/hyperlink" Target="https://www.ema.europa.eu/en/documents/smop-initial/chmp-summary-positive-opinion-vevizye_en.pdf" TargetMode="External"/><Relationship Id="rId22" Type="http://schemas.openxmlformats.org/officeDocument/2006/relationships/hyperlink" Target="https://www.ema.europa.eu/en/documents/smop-initial/chmp-summary-positive-opinion-jyseleca_en.pdf" TargetMode="External"/><Relationship Id="rId64" Type="http://schemas.openxmlformats.org/officeDocument/2006/relationships/hyperlink" Target="https://www.ema.europa.eu/en/documents/smop-initial/chmp-summary-positive-opinion-copiktra_en.pdf" TargetMode="External"/><Relationship Id="rId118" Type="http://schemas.openxmlformats.org/officeDocument/2006/relationships/hyperlink" Target="https://www.ema.europa.eu/en/documents/product-information/paxlovid-epar-product-information_en.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ma.europa.eu/en/documents/smop/chmp-post-authorisation-summary-positive-opinion-keytruda-ii-99_en.pdf" TargetMode="External"/><Relationship Id="rId299" Type="http://schemas.openxmlformats.org/officeDocument/2006/relationships/hyperlink" Target="https://www.ema.europa.eu/en/documents/smop/chmp-post-authorisation-summary-positive-opinion-abecma-ii-31_en.pdf" TargetMode="External"/><Relationship Id="rId21" Type="http://schemas.openxmlformats.org/officeDocument/2006/relationships/hyperlink" Target="https://www.ema.europa.eu/en/documents/smop/chmp-post-authorisation-summary-positive-opinion-latuda-ii-29_en.pdf" TargetMode="External"/><Relationship Id="rId63" Type="http://schemas.openxmlformats.org/officeDocument/2006/relationships/hyperlink" Target="https://www.ema.europa.eu/en/documents/smop/chmp-post-authorisation-summary-positive-opinion-rinvoq-ii-04ii-05_en.pdf" TargetMode="External"/><Relationship Id="rId159" Type="http://schemas.openxmlformats.org/officeDocument/2006/relationships/hyperlink" Target="https://www.ema.europa.eu/en/documents/smop/chmp-post-authorisation-summary-opinion-spikevax-ii-41_en.pdf" TargetMode="External"/><Relationship Id="rId324" Type="http://schemas.openxmlformats.org/officeDocument/2006/relationships/hyperlink" Target="https://www.ema.europa.eu/en/documents/smop/chmp-post-authorisation-summary-positive-opinion-livmarli-ii-03-g_en.pdf" TargetMode="External"/><Relationship Id="rId366" Type="http://schemas.openxmlformats.org/officeDocument/2006/relationships/hyperlink" Target="https://www.ema.europa.eu/en/documents/smop/chmp-post-authorisation-summary-positive-opinion-tevimbra-ii-06_en.pdf" TargetMode="External"/><Relationship Id="rId170" Type="http://schemas.openxmlformats.org/officeDocument/2006/relationships/hyperlink" Target="https://www.ema.europa.eu/en/documents/smop/chmp-post-authorisation-summary-opinion-rinvoq-x-12-g_en.pdf" TargetMode="External"/><Relationship Id="rId226" Type="http://schemas.openxmlformats.org/officeDocument/2006/relationships/hyperlink" Target="https://www.ema.europa.eu/documents/smop/chmp-post-authorisation-summary-opinion-nubeqa-ii-09_en.pdf" TargetMode="External"/><Relationship Id="rId268" Type="http://schemas.openxmlformats.org/officeDocument/2006/relationships/hyperlink" Target="https://www.ema.europa.eu/en/documents/smop/chmp-post-authorisation-summary-opinion-enhertu-ii-27_en.pdf" TargetMode="External"/><Relationship Id="rId32" Type="http://schemas.openxmlformats.org/officeDocument/2006/relationships/hyperlink" Target="https://www.ema.europa.eu/en/documents/smop/chmp-post-authorisation-summary-positive-opinion-opdivo-ws-1783_en.pdf" TargetMode="External"/><Relationship Id="rId74" Type="http://schemas.openxmlformats.org/officeDocument/2006/relationships/hyperlink" Target="https://www.ema.europa.eu/en/documents/smop/chmp-post-authorisation-summary-positive-opinion-kaftrio-ii-01_en.pdf" TargetMode="External"/><Relationship Id="rId128" Type="http://schemas.openxmlformats.org/officeDocument/2006/relationships/hyperlink" Target="https://www.ema.europa.eu/en/documents/smop/chmp-post-authorisation-summary-positive-opinion-kisplyx-ii-45_en.pdf" TargetMode="External"/><Relationship Id="rId335" Type="http://schemas.openxmlformats.org/officeDocument/2006/relationships/hyperlink" Target="https://www.ema.europa.eu/en/documents/smop/chmp-post-authorisation-summary-positive-opinion-imcivree-ii-18_en.pdf" TargetMode="External"/><Relationship Id="rId377" Type="http://schemas.openxmlformats.org/officeDocument/2006/relationships/hyperlink" Target="https://www.ema.europa.eu/en/documents/smop/chmp-post-authorisation-summary-positive-opinion-tagrisso-ii-56_en.pdf" TargetMode="External"/><Relationship Id="rId5" Type="http://schemas.openxmlformats.org/officeDocument/2006/relationships/hyperlink" Target="https://www.ema.europa.eu/en/documents/smop/chmp-post-authorisation-summary-positive-opinion-tybost-ii-51_en.pdf" TargetMode="External"/><Relationship Id="rId181" Type="http://schemas.openxmlformats.org/officeDocument/2006/relationships/hyperlink" Target="https://www.ema.europa.eu/en/documents/smop/chmp-post-authorisation-summary-positive-opinion-imcivree-ii-02-g_en.pdf" TargetMode="External"/><Relationship Id="rId237" Type="http://schemas.openxmlformats.org/officeDocument/2006/relationships/hyperlink" Target="https://www.ema.europa.eu/en/documents/smop/chmp-post-authorisation-summary-positive-opinion-neparvis-x-42-g_en.pdf" TargetMode="External"/><Relationship Id="rId279" Type="http://schemas.openxmlformats.org/officeDocument/2006/relationships/hyperlink" Target="https://www.ema.europa.eu/documents/smop/chmp-post-authorisation-summary-positive-opinion-imfinzi-ii-57_en.pdf" TargetMode="External"/><Relationship Id="rId43" Type="http://schemas.openxmlformats.org/officeDocument/2006/relationships/hyperlink" Target="https://www.ema.europa.eu/en/documents/smop/chmp-post-authorisation-summary-positive-opinion-forxiga-ws-1737_en.pdf" TargetMode="External"/><Relationship Id="rId139" Type="http://schemas.openxmlformats.org/officeDocument/2006/relationships/hyperlink" Target="https://www.ema.europa.eu/en/documents/smop/chmp-post-authorisation-summary-positive-opinion-rapiscan-ii-38_en.pdf" TargetMode="External"/><Relationship Id="rId290" Type="http://schemas.openxmlformats.org/officeDocument/2006/relationships/hyperlink" Target="https://www.ema.europa.eu/documents/smop/chmp-post-authorisation-summary-positive-opinion-keytruda-ii-138_en.pdf" TargetMode="External"/><Relationship Id="rId304" Type="http://schemas.openxmlformats.org/officeDocument/2006/relationships/hyperlink" Target="https://www.ema.europa.eu/en/documents/smop/chmp-post-authorisation-summary-positive-opinion-cibinqo-ii-0010_en.pdf" TargetMode="External"/><Relationship Id="rId346" Type="http://schemas.openxmlformats.org/officeDocument/2006/relationships/hyperlink" Target="https://www.ema.europa.eu/en/documents/smop/chmp-post-authorisation-summary-positive-opinion-rybrevant-ii-11_en.pdf" TargetMode="External"/><Relationship Id="rId388" Type="http://schemas.openxmlformats.org/officeDocument/2006/relationships/table" Target="../tables/table2.xml"/><Relationship Id="rId85" Type="http://schemas.openxmlformats.org/officeDocument/2006/relationships/hyperlink" Target="https://www.ema.europa.eu/en/documents/smop/chmp-post-authorisation-summary-positive-opinion-yervoy-ws-1881_en.pdf" TargetMode="External"/><Relationship Id="rId150" Type="http://schemas.openxmlformats.org/officeDocument/2006/relationships/hyperlink" Target="https://www.ema.europa.eu/en/documents/smop/chmp-post-authorisation-summary-positive-opinion-jardiance-ii-0060_en.pdf" TargetMode="External"/><Relationship Id="rId192" Type="http://schemas.openxmlformats.org/officeDocument/2006/relationships/hyperlink" Target="https://www.ema.europa.eu/en/documents/smop/chmp-post-authorisation-summary-positive-opinion-skyrizi-x-20-g_en.pdf" TargetMode="External"/><Relationship Id="rId206" Type="http://schemas.openxmlformats.org/officeDocument/2006/relationships/hyperlink" Target="https://www.ema.europa.eu/en/documents/smop/chmp-post-authorisation-summary-positive-opinion-eylea-ii-77-g_en.pdf" TargetMode="External"/><Relationship Id="rId248" Type="http://schemas.openxmlformats.org/officeDocument/2006/relationships/hyperlink" Target="https://www.ema.europa.eu/documents/smop/chmp-post-authorisation-summary-positive-opinion-spikevax-ii-97-g_en.pdf" TargetMode="External"/><Relationship Id="rId12" Type="http://schemas.openxmlformats.org/officeDocument/2006/relationships/hyperlink" Target="https://www.ema.europa.eu/en/documents/smop/chmp-post-authorisation-summary-positive-opinion-intelence-ii-58_en.pdf" TargetMode="External"/><Relationship Id="rId108" Type="http://schemas.openxmlformats.org/officeDocument/2006/relationships/hyperlink" Target="https://www.ema.europa.eu/en/documents/smop/chmp-post-authorisation-summary-positive-opinion-opdivo-ii-95_en.pdf" TargetMode="External"/><Relationship Id="rId315" Type="http://schemas.openxmlformats.org/officeDocument/2006/relationships/hyperlink" Target="https://www.ema.europa.eu/en/documents/smop/chmp-summary-post-authorisation-positive-opinion-alecensa-ii-47_en.pdf" TargetMode="External"/><Relationship Id="rId357" Type="http://schemas.openxmlformats.org/officeDocument/2006/relationships/hyperlink" Target="https://www.ema.europa.eu/en/documents/smop/chmp-post-authorisation-summary-positive-opinion-otezla-ii-44-g_en.pdf" TargetMode="External"/><Relationship Id="rId54" Type="http://schemas.openxmlformats.org/officeDocument/2006/relationships/hyperlink" Target="https://www.ema.europa.eu/en/medicines/human/summaries-opinion/trimbow-0" TargetMode="External"/><Relationship Id="rId96" Type="http://schemas.openxmlformats.org/officeDocument/2006/relationships/hyperlink" Target="https://www.ema.europa.eu/en/documents/smop/chmp-post-authorisation-summary-positive-opinion-spherox-ii-20_en.pdf" TargetMode="External"/><Relationship Id="rId161" Type="http://schemas.openxmlformats.org/officeDocument/2006/relationships/hyperlink" Target="https://www.ema.europa.eu/en/documents/smop/chmp-summary-positive-opinion-yervoy-ws-2113_en.pdf" TargetMode="External"/><Relationship Id="rId217" Type="http://schemas.openxmlformats.org/officeDocument/2006/relationships/hyperlink" Target="https://www.ema.europa.eu/en/documents/smop/chmp-post-authorisation-summary-opinion-forxiga-ws-2299_en.pdf" TargetMode="External"/><Relationship Id="rId259" Type="http://schemas.openxmlformats.org/officeDocument/2006/relationships/hyperlink" Target="https://www.ema.europa.eu/en/documents/smop/chmp-post-authorisation-summary-positive-opinion-trodelvy-ii-20_en.pdf" TargetMode="External"/><Relationship Id="rId23" Type="http://schemas.openxmlformats.org/officeDocument/2006/relationships/hyperlink" Target="https://www.ema.europa.eu/en/documents/smop/chmp-post-authorisation-summary-positive-opinion-prezista-ii-107_en.pdf" TargetMode="External"/><Relationship Id="rId119" Type="http://schemas.openxmlformats.org/officeDocument/2006/relationships/hyperlink" Target="https://www.ema.europa.eu/en/documents/smop/chmp-post-authorisation-summary-positive-opinion-nucala-ii-35-ii-36-ii-37_en.pdf" TargetMode="External"/><Relationship Id="rId270" Type="http://schemas.openxmlformats.org/officeDocument/2006/relationships/hyperlink" Target="https://www.ema.europa.eu/en/documents/smop/chmp-post-authorisation-summary-positive-opinion-kalydeco-x-114-g_en.pdf" TargetMode="External"/><Relationship Id="rId326" Type="http://schemas.openxmlformats.org/officeDocument/2006/relationships/hyperlink" Target="https://www.ema.europa.eu/en/documents/smop/chmp-post-authorisation-summary-positive-opinion-tagrisso-ii-53_en.pdf" TargetMode="External"/><Relationship Id="rId65" Type="http://schemas.openxmlformats.org/officeDocument/2006/relationships/hyperlink" Target="https://www.ema.europa.eu/en/documents/smop/chmp-post-authorisation-summary-positive-opinion-keytruda-ii-90_en.pdf" TargetMode="External"/><Relationship Id="rId130" Type="http://schemas.openxmlformats.org/officeDocument/2006/relationships/hyperlink" Target="https://www.ema.europa.eu/en/documents/smop/chmp-post-authorisation-summary-opinion-repatha-ii-49-g_en.pdf" TargetMode="External"/><Relationship Id="rId368" Type="http://schemas.openxmlformats.org/officeDocument/2006/relationships/hyperlink" Target="https://www.ema.europa.eu/en/documents/smop/chmp-post-authorisation-summary-positive-opinion-cellcept-ii-170-g_en.pdf" TargetMode="External"/><Relationship Id="rId172" Type="http://schemas.openxmlformats.org/officeDocument/2006/relationships/hyperlink" Target="https://www.ema.europa.eu/en/documents/smop/chmp-post-authorisation-summary-positive-opinion-crysvita-ii-23_en.pdf" TargetMode="External"/><Relationship Id="rId228" Type="http://schemas.openxmlformats.org/officeDocument/2006/relationships/hyperlink" Target="https://www.ema.europa.eu/documents/smop/chmp-post-authorisation-summary-opinion-trulicity-ii-65_en.pdf" TargetMode="External"/><Relationship Id="rId281" Type="http://schemas.openxmlformats.org/officeDocument/2006/relationships/hyperlink" Target="https://www.ema.europa.eu/documents/smop/chmp-post-authorisation-summary-opinion-keytruda-ii-36_en.pdf" TargetMode="External"/><Relationship Id="rId337" Type="http://schemas.openxmlformats.org/officeDocument/2006/relationships/hyperlink" Target="https://www.ema.europa.eu/en/documents/smop/chmp-post-authorisation-summary-positive-opinion-lynparza_en.pdf-0" TargetMode="External"/><Relationship Id="rId34" Type="http://schemas.openxmlformats.org/officeDocument/2006/relationships/hyperlink" Target="https://www.ema.europa.eu/en/documents/smop/chmp-post-authorisation-summary-positive-opinion-symkevi-x-15-g_en.pdf" TargetMode="External"/><Relationship Id="rId76" Type="http://schemas.openxmlformats.org/officeDocument/2006/relationships/hyperlink" Target="https://www.ema.europa.eu/en/documents/smop/chmp-post-authorisation-summary-positive-opinion-saxenda-ii-26_en.pdf" TargetMode="External"/><Relationship Id="rId141" Type="http://schemas.openxmlformats.org/officeDocument/2006/relationships/hyperlink" Target="https://www.ema.europa.eu/en/documents/smop/chmp-post-authorisation-summary-positive-opinion-entyvio-ii-61_en.pdf" TargetMode="External"/><Relationship Id="rId379" Type="http://schemas.openxmlformats.org/officeDocument/2006/relationships/hyperlink" Target="https://www.ema.europa.eu/en/documents/smop/chmp-post-authorisation-summary-positive-opinion-vocabria-ii-22_en.pdf" TargetMode="External"/><Relationship Id="rId7" Type="http://schemas.openxmlformats.org/officeDocument/2006/relationships/hyperlink" Target="https://www.ema.europa.eu/en/documents/smop/chmp-post-authorisation-summary-positive-opinion-alunbrig-ii-03_en.pdf" TargetMode="External"/><Relationship Id="rId183" Type="http://schemas.openxmlformats.org/officeDocument/2006/relationships/hyperlink" Target="https://www.ema.europa.eu/en/documents/smop/chmp-post-authorisation-summary-positive-opinion-retsevmo-ii-0014-g_en.pdf" TargetMode="External"/><Relationship Id="rId239" Type="http://schemas.openxmlformats.org/officeDocument/2006/relationships/hyperlink" Target="https://www.ema.europa.eu/en/documents/smop/chmp-post-authorisation-summary-positive-opinion-ultomiris-ii-32_en.pdf" TargetMode="External"/><Relationship Id="rId250" Type="http://schemas.openxmlformats.org/officeDocument/2006/relationships/hyperlink" Target="https://www.ema.europa.eu/documents/smop/chmp-post-authorisation-summary-positive-opinion-yervoy-ii-100_en.pdf" TargetMode="External"/><Relationship Id="rId292" Type="http://schemas.openxmlformats.org/officeDocument/2006/relationships/hyperlink" Target="https://www.ema.europa.eu/documents/smop/chmp-post-authorisation-summary-positive-opinion-nexobrid-ii-58_en.pdf" TargetMode="External"/><Relationship Id="rId306" Type="http://schemas.openxmlformats.org/officeDocument/2006/relationships/hyperlink" Target="https://www.ema.europa.eu/en/documents/smop/chmp-post-authorisation-summary-positive-opinion-keytruda-ii-134_en.pdf" TargetMode="External"/><Relationship Id="rId45" Type="http://schemas.openxmlformats.org/officeDocument/2006/relationships/hyperlink" Target="https://www.ema.europa.eu/en/documents/smop/chmp-post-authorisation-summary-positive-opinion-lacosamide-ucb-ws/1782_en.pdf" TargetMode="External"/><Relationship Id="rId87" Type="http://schemas.openxmlformats.org/officeDocument/2006/relationships/hyperlink" Target="https://www.ema.europa.eu/en/documents/smop/chmp-post-authorisation-summary-positive-opinion-duoresp-spiromax-ii-33-g_en.pdf" TargetMode="External"/><Relationship Id="rId110" Type="http://schemas.openxmlformats.org/officeDocument/2006/relationships/hyperlink" Target="https://www.ema.europa.eu/en/documents/smop/chmp-post-authorisation-summary-positive-opinion-xeljanz-x-24-g_en.pdf" TargetMode="External"/><Relationship Id="rId348" Type="http://schemas.openxmlformats.org/officeDocument/2006/relationships/hyperlink" Target="https://www.ema.europa.eu/en/documents/smop/chmp-post-authorisation-summary-opinion-spevigo-x-06-g_en.pdf" TargetMode="External"/><Relationship Id="rId152" Type="http://schemas.openxmlformats.org/officeDocument/2006/relationships/hyperlink" Target="https://www.ema.europa.eu/en/documents/smop/chmp-post-authorisation-summary-positive-opinion-senshio-ii-0041_en.pdf" TargetMode="External"/><Relationship Id="rId194" Type="http://schemas.openxmlformats.org/officeDocument/2006/relationships/hyperlink" Target="https://www.ema.europa.eu/en/documents/smop/chmp-post-authorisation-summary-positive-opinion-veklury-ii-35-g_en.pdf" TargetMode="External"/><Relationship Id="rId208" Type="http://schemas.openxmlformats.org/officeDocument/2006/relationships/hyperlink" Target="https://www.ema.europa.eu/en/documents/smop/chmp-post-authorisation-summary-positive-opinion-iscover-ws-1250_en.pdf" TargetMode="External"/><Relationship Id="rId261" Type="http://schemas.openxmlformats.org/officeDocument/2006/relationships/hyperlink" Target="https://www.ema.europa.eu/en/documents/smop/chmp-post-authorisation-summary-positive-opinion-ervebo-ii-25_en.pdf" TargetMode="External"/><Relationship Id="rId14" Type="http://schemas.openxmlformats.org/officeDocument/2006/relationships/hyperlink" Target="https://www.ema.europa.eu/en/documents/smop/chmp-post-authorisation-summary-positive-opinion-kineret-ii-70_en.pdf" TargetMode="External"/><Relationship Id="rId56" Type="http://schemas.openxmlformats.org/officeDocument/2006/relationships/hyperlink" Target="https://www.ema.europa.eu/en/documents/smop/chmp-post-authorisation-summary-positive-opinion-bavencio-ii-18_en.pdf" TargetMode="External"/><Relationship Id="rId317" Type="http://schemas.openxmlformats.org/officeDocument/2006/relationships/hyperlink" Target="https://www.ema.europa.eu/en/documents/smop/chmp-post-authorisation-summary-positive-opinion-rozlytrek-x-17-g_en.pdf" TargetMode="External"/><Relationship Id="rId359" Type="http://schemas.openxmlformats.org/officeDocument/2006/relationships/hyperlink" Target="https://www.ema.europa.eu/en/documents/smop/chmp-post-authorisation-summary-positive-opinion-synjardy-ii-78_en.pdf" TargetMode="External"/><Relationship Id="rId98" Type="http://schemas.openxmlformats.org/officeDocument/2006/relationships/hyperlink" Target="https://www.ema.europa.eu/en/documents/smop/chmp-post-authorisation-summary-positive-opinion-yervoy-ws-1840_en.pdf" TargetMode="External"/><Relationship Id="rId121" Type="http://schemas.openxmlformats.org/officeDocument/2006/relationships/hyperlink" Target="https://www.ema.europa.eu/en/documents/smop/chmp-post-authorisation-summary-positive-opinion-segluromet-ws-1953_en.pdf" TargetMode="External"/><Relationship Id="rId163" Type="http://schemas.openxmlformats.org/officeDocument/2006/relationships/hyperlink" Target="https://www.ema.europa.eu/en/documents/smop/chmp-post-authorisation-summary-opinion-jakavi-ii-53_en.pdf" TargetMode="External"/><Relationship Id="rId219" Type="http://schemas.openxmlformats.org/officeDocument/2006/relationships/hyperlink" Target="https://www.ema.europa.eu/en/documents/smop/chmp-post-authorisation-summary-positive-opinion-imfinzi-ii-41_en.pdf" TargetMode="External"/><Relationship Id="rId370" Type="http://schemas.openxmlformats.org/officeDocument/2006/relationships/hyperlink" Target="https://www.ema.europa.eu/en/documents/smop/chmp-post-authorisation-summary-positive-opinion-jakavi-x-70-g_en.pdf" TargetMode="External"/><Relationship Id="rId230" Type="http://schemas.openxmlformats.org/officeDocument/2006/relationships/hyperlink" Target="https://www.ema.europa.eu/documents/smop/chmp-post-authorisation-summary-positive-opinion-trecondi-ii-14_en.pdf" TargetMode="External"/><Relationship Id="rId25" Type="http://schemas.openxmlformats.org/officeDocument/2006/relationships/hyperlink" Target="https://www.ema.europa.eu/en/documents/smop/chmp-post-authorisation-summary-positive-opinion-deltyba-ii-40_en.pdf" TargetMode="External"/><Relationship Id="rId67" Type="http://schemas.openxmlformats.org/officeDocument/2006/relationships/hyperlink" Target="https://www.ema.europa.eu/en/documents/smop/chmp-post-authorisation-summary-positive-opinion-vaxchora-ii-03-g_en.pdf" TargetMode="External"/><Relationship Id="rId272" Type="http://schemas.openxmlformats.org/officeDocument/2006/relationships/hyperlink" Target="https://www.ema.europa.eu/en/documents/smop/chmp-post-authorisation-summary-positive-opinion-nordimet-ii-27_en.pdf" TargetMode="External"/><Relationship Id="rId328" Type="http://schemas.openxmlformats.org/officeDocument/2006/relationships/hyperlink" Target="https://www.ema.europa.eu/en/documents/smop/chmp-post-authorisation-summary-positive-opinion-betmiga-x-39-g_en.pdf" TargetMode="External"/><Relationship Id="rId132" Type="http://schemas.openxmlformats.org/officeDocument/2006/relationships/hyperlink" Target="https://www.ema.europa.eu/en/documents/smop/chmp-post-authorisation-summary-positive-opinion-xeljanz-ii-35_en.pdf" TargetMode="External"/><Relationship Id="rId174" Type="http://schemas.openxmlformats.org/officeDocument/2006/relationships/hyperlink" Target="https://www.ema.europa.eu/en/documents/smop/chmp-post-authorisation-summary-positive-opinion-imbruvica-ii-70_en.pdf" TargetMode="External"/><Relationship Id="rId381" Type="http://schemas.openxmlformats.org/officeDocument/2006/relationships/hyperlink" Target="https://www.ema.europa.eu/en/documents/smop/chmp-post-authorisation-summary-positive-opinion-omvoh-x-06-g_en.pdf" TargetMode="External"/><Relationship Id="rId241" Type="http://schemas.openxmlformats.org/officeDocument/2006/relationships/hyperlink" Target="https://www.ema.europa.eu/documents/smop/chmp-post-authorisation-summary-positive-opinion-adempas-ii-37_en.pdf" TargetMode="External"/><Relationship Id="rId36" Type="http://schemas.openxmlformats.org/officeDocument/2006/relationships/hyperlink" Target="https://www.ema.europa.eu/en/documents/smop/chmp-post-authorisation-summary-positive-opinion-velphoro-x-20-g_en.pdf" TargetMode="External"/><Relationship Id="rId283" Type="http://schemas.openxmlformats.org/officeDocument/2006/relationships/hyperlink" Target="https://www.ema.europa.eu/documents/smop/chmp-summary-positive-opinion-prevymis_.pdf" TargetMode="External"/><Relationship Id="rId339" Type="http://schemas.openxmlformats.org/officeDocument/2006/relationships/hyperlink" Target="https://www.ema.europa.eu/en/documents/smop/chmp-post-authorisation-summary-opinion-arexvy-ii-08_en.pdf" TargetMode="External"/><Relationship Id="rId78" Type="http://schemas.openxmlformats.org/officeDocument/2006/relationships/hyperlink" Target="https://www.ema.europa.eu/en/documents/smop/chmp-post-authorisation-summary-positive-opinion-xtandi-ii-47-g_en.pdf" TargetMode="External"/><Relationship Id="rId101" Type="http://schemas.openxmlformats.org/officeDocument/2006/relationships/hyperlink" Target="https://www.ema.europa.eu/en/medicines/human/summaries-opinion/libtayo" TargetMode="External"/><Relationship Id="rId143" Type="http://schemas.openxmlformats.org/officeDocument/2006/relationships/hyperlink" Target="https://www.ema.europa.eu/en/documents/smop/chmp-post-authorisation-summary-opinion-kineret-ii-86_en.pdf" TargetMode="External"/><Relationship Id="rId185" Type="http://schemas.openxmlformats.org/officeDocument/2006/relationships/hyperlink" Target="https://www.ema.europa.eu/en/documents/smop/chmp-post-authorisation-summary-positive-opinion-ultomiris-ii-0026_en.pdf" TargetMode="External"/><Relationship Id="rId350" Type="http://schemas.openxmlformats.org/officeDocument/2006/relationships/hyperlink" Target="https://www.ema.europa.eu/en/documents/smop/chmp-post-authorisation-summary-positive-opinion-aflunov-ii-86_en.pdf" TargetMode="External"/><Relationship Id="rId9" Type="http://schemas.openxmlformats.org/officeDocument/2006/relationships/hyperlink" Target="https://www.ema.europa.eu/en/documents/smop/chmp-post-authorisation-summary-positive-opinion-otezla-ii-29_en.pdf" TargetMode="External"/><Relationship Id="rId210" Type="http://schemas.openxmlformats.org/officeDocument/2006/relationships/hyperlink" Target="https://www.ema.europa.eu/en/documents/smop/chmp-post-authorisation-summary-positive-opinion-plavix-ws-1250_en.pdf" TargetMode="External"/><Relationship Id="rId252" Type="http://schemas.openxmlformats.org/officeDocument/2006/relationships/hyperlink" Target="https://www.ema.europa.eu/en/documents/smop/chmp-post-authorisation-summary-positive-opinion-sogroya-x-06-g_en.pdf" TargetMode="External"/><Relationship Id="rId294" Type="http://schemas.openxmlformats.org/officeDocument/2006/relationships/hyperlink" Target="https://www.ema.europa.eu/documents/smop/chmp-post-authorisation-summary-positive-opinion-veltassa-x-31-g_en.pdf" TargetMode="External"/><Relationship Id="rId308" Type="http://schemas.openxmlformats.org/officeDocument/2006/relationships/hyperlink" Target="https://www.ema.europa.eu/en/documents/smop/chmp-post-authorisation-summary-positive-opinion-xromi-ii-19_en.pdf" TargetMode="External"/><Relationship Id="rId47" Type="http://schemas.openxmlformats.org/officeDocument/2006/relationships/hyperlink" Target="https://www.ema.europa.eu/en/documents/smop/chmp-post-authorisation-summary-positive-opinion-recarbrio-ii-01_en.pdf" TargetMode="External"/><Relationship Id="rId68" Type="http://schemas.openxmlformats.org/officeDocument/2006/relationships/hyperlink" Target="https://www.ema.europa.eu/en/documents/smop/chmp-post-authorisation-summary-positive-opinion-cabometyx-ii-17_en.pdf" TargetMode="External"/><Relationship Id="rId89" Type="http://schemas.openxmlformats.org/officeDocument/2006/relationships/hyperlink" Target="https://www.ema.europa.eu/en/documents/smop/chmp-post-authorisation-summary-positive-opinion-eucreas-ws-1937-g_en.pdf" TargetMode="External"/><Relationship Id="rId112" Type="http://schemas.openxmlformats.org/officeDocument/2006/relationships/hyperlink" Target="https://www.ema.europa.eu/en/documents/smop/chmp-post-authorisation-summary-positive-opinion-ultomiris-ii-10_en.pdf" TargetMode="External"/><Relationship Id="rId133" Type="http://schemas.openxmlformats.org/officeDocument/2006/relationships/hyperlink" Target="https://www.ema.europa.eu/en/documents/smop/chmp-post-authorisation-summary-positive-opinion-zeposia-ii-02-g_en.pdf" TargetMode="External"/><Relationship Id="rId154" Type="http://schemas.openxmlformats.org/officeDocument/2006/relationships/hyperlink" Target="https://www.ema.europa.eu/en/medicines/human/summaries-opinion/vimpat-0" TargetMode="External"/><Relationship Id="rId175" Type="http://schemas.openxmlformats.org/officeDocument/2006/relationships/hyperlink" Target="https://www.ema.europa.eu/en/documents/smop/chmp-post-authorisation-summary-positive-opinion-lonquex-ii-58-g_en.pdf" TargetMode="External"/><Relationship Id="rId340" Type="http://schemas.openxmlformats.org/officeDocument/2006/relationships/hyperlink" Target="https://www.ema.europa.eu/en/documents/smop/chmp-post-authorisation-summary-positive-opinion-braftovi-ws-2538_en.pdf" TargetMode="External"/><Relationship Id="rId361" Type="http://schemas.openxmlformats.org/officeDocument/2006/relationships/hyperlink" Target="https://www.ema.europa.eu/en/documents/smop/chmp-post-authorisation-summary-positive-opinion-cerdelga-x-36-g_en.pdf" TargetMode="External"/><Relationship Id="rId196" Type="http://schemas.openxmlformats.org/officeDocument/2006/relationships/hyperlink" Target="https://www.ema.europa.eu/en/documents/smop/chmp-post-authorisation-summary-positive-opinion-yescarta-ii-46_en.pdf" TargetMode="External"/><Relationship Id="rId200" Type="http://schemas.openxmlformats.org/officeDocument/2006/relationships/hyperlink" Target="https://www.ema.europa.eu/en/documents/smop/chmp-post-authorisation-summary-positive-opinion-xydalba-ii-43_en.pdf" TargetMode="External"/><Relationship Id="rId382" Type="http://schemas.openxmlformats.org/officeDocument/2006/relationships/hyperlink" Target="https://www.ema.europa.eu/en/documents/smop/chmp-post-authorisation-summary-positive-opinion-ofev-x-57-g_en.pdf" TargetMode="External"/><Relationship Id="rId16" Type="http://schemas.openxmlformats.org/officeDocument/2006/relationships/hyperlink" Target="https://www.ema.europa.eu/en/documents/smop/chmp-post-authorisation-summary-positive-opinion-crysvita-ii-10-g_en.pdf" TargetMode="External"/><Relationship Id="rId221" Type="http://schemas.openxmlformats.org/officeDocument/2006/relationships/hyperlink" Target="https://www.ema.europa.eu/en/documents/smop/chmp-post-authorisation-summary-positive-opinion-kerendia-ii-01-g_en.pdf" TargetMode="External"/><Relationship Id="rId242" Type="http://schemas.openxmlformats.org/officeDocument/2006/relationships/hyperlink" Target="https://www.ema.europa.eu/documents/smop/chmp-post-authorisation-summary-positive-opinion-bimzelx-ii-10_en.pdf" TargetMode="External"/><Relationship Id="rId263" Type="http://schemas.openxmlformats.org/officeDocument/2006/relationships/hyperlink" Target="https://www.ema.europa.eu/en/documents/smop/chmp-post-authorisation-summary-positive-opinion-keytruda-ii-133_en.pdf" TargetMode="External"/><Relationship Id="rId284" Type="http://schemas.openxmlformats.org/officeDocument/2006/relationships/hyperlink" Target="https://www.ema.europa.eu/documents/smop/chmp-post-authorisation-summary-positive-opinion-rubraca-ii-135_en.pdf" TargetMode="External"/><Relationship Id="rId319" Type="http://schemas.openxmlformats.org/officeDocument/2006/relationships/hyperlink" Target="https://www.ema.europa.eu/en/documents/smop/chmp-post-authorisation-summary-positive-opinion-sirturo-ii-56_en.pdf" TargetMode="External"/><Relationship Id="rId37" Type="http://schemas.openxmlformats.org/officeDocument/2006/relationships/hyperlink" Target="https://www.ema.europa.eu/en/documents/smop/chmp-post-authorisation-summary-positive-opinion-yervoy-ws-1783_en.pdf" TargetMode="External"/><Relationship Id="rId58" Type="http://schemas.openxmlformats.org/officeDocument/2006/relationships/hyperlink" Target="https://www.ema.europa.eu/en/documents/smop/chmp-post-authorisation-summary-positive-opinion-iscover-ws-1769_en.pdf" TargetMode="External"/><Relationship Id="rId79" Type="http://schemas.openxmlformats.org/officeDocument/2006/relationships/hyperlink" Target="https://www.ema.europa.eu/en/documents/smop/chmp-post-authorisation-summary-positive-opinion-aubagio-x-31_en.pdf" TargetMode="External"/><Relationship Id="rId102" Type="http://schemas.openxmlformats.org/officeDocument/2006/relationships/hyperlink" Target="https://www.ema.europa.eu/en/documents/smop/chmp-post-authorisation-summary-positive-opinion-darzalex-ii-43-ii-44_en.pdf" TargetMode="External"/><Relationship Id="rId123" Type="http://schemas.openxmlformats.org/officeDocument/2006/relationships/hyperlink" Target="https://www.ema.europa.eu/en/medicines/human/summaries-opinion/steglatro" TargetMode="External"/><Relationship Id="rId144" Type="http://schemas.openxmlformats.org/officeDocument/2006/relationships/hyperlink" Target="https://www.ema.europa.eu/en/documents/smop/chmp-post-authorisation-summary-opinion-lorviqua-ii-15_en.pdf" TargetMode="External"/><Relationship Id="rId330" Type="http://schemas.openxmlformats.org/officeDocument/2006/relationships/hyperlink" Target="https://www.ema.europa.eu/en/documents/smop/chmp-post-authorisation-summary-positive-opinion-infanrix-hexa-ii-340-g_en.pdf" TargetMode="External"/><Relationship Id="rId90" Type="http://schemas.openxmlformats.org/officeDocument/2006/relationships/hyperlink" Target="https://www.ema.europa.eu/en/documents/smop/chmp-post-authorisation-summary-positive-opinion-galvus-ws-1938-g_en.pdf" TargetMode="External"/><Relationship Id="rId165" Type="http://schemas.openxmlformats.org/officeDocument/2006/relationships/hyperlink" Target="https://www.ema.europa.eu/en/documents/smop/chmp-post-authorisation-summary-opinion-kymriah-ii-44_en.pdf" TargetMode="External"/><Relationship Id="rId186" Type="http://schemas.openxmlformats.org/officeDocument/2006/relationships/hyperlink" Target="https://www.ema.europa.eu/en/documents/smop/chmp-post-authorisation-summary-positive-opinion-adtralza-ii-0020_en.pdf" TargetMode="External"/><Relationship Id="rId351" Type="http://schemas.openxmlformats.org/officeDocument/2006/relationships/hyperlink" Target="https://www.ema.europa.eu/en/documents/smop/chmp-post-authorisation-summary-positive-opinion-buccolam-ii-61_en.pdf" TargetMode="External"/><Relationship Id="rId372" Type="http://schemas.openxmlformats.org/officeDocument/2006/relationships/hyperlink" Target="https://www.ema.europa.eu/en/documents/smop/chmp-post-authorisation-summary-positive-opinion-keytruda-ii-154_en.pdf" TargetMode="External"/><Relationship Id="rId211" Type="http://schemas.openxmlformats.org/officeDocument/2006/relationships/hyperlink" Target="https://www.ema.europa.eu/en/documents/smop/chmp-post-authorisation-summary-positive-opinion-xofluza-x-08-g_en.pdf" TargetMode="External"/><Relationship Id="rId232" Type="http://schemas.openxmlformats.org/officeDocument/2006/relationships/hyperlink" Target="https://www.ema.europa.eu/documents/smop/chmp-post-authorisation-summary-positive-opinion-libtayo-ii-28_en.pdf" TargetMode="External"/><Relationship Id="rId253" Type="http://schemas.openxmlformats.org/officeDocument/2006/relationships/hyperlink" Target="https://www.ema.europa.eu/en/documents/smop/chmp-post-authorisation-summary-positive-opinion-imjudo-ii-01_en.pdf" TargetMode="External"/><Relationship Id="rId274" Type="http://schemas.openxmlformats.org/officeDocument/2006/relationships/hyperlink" Target="https://www.ema.europa.eu/en/documents/smop/chmp-post-authorisation-summary-positive-opinion-pepaxti-ii-02_en.pdf" TargetMode="External"/><Relationship Id="rId295" Type="http://schemas.openxmlformats.org/officeDocument/2006/relationships/hyperlink" Target="https://www.ema.europa.eu/en/documents/smop/chmp-post-authorisation-summary-positive-opinion-metalyse-ii-70-g_en.pdf" TargetMode="External"/><Relationship Id="rId309" Type="http://schemas.openxmlformats.org/officeDocument/2006/relationships/hyperlink" Target="https://www.ema.europa.eu/en/documents/smop/chmp-post-authorisation-summary-positive-opinion-nilemdo-ii-31_en.pdf" TargetMode="External"/><Relationship Id="rId27" Type="http://schemas.openxmlformats.org/officeDocument/2006/relationships/hyperlink" Target="https://www.ema.europa.eu/en/documents/smop/chmp-post-authorisation-summary-positive-opinion-flucelvax-tetra-ii-13_en.pdf" TargetMode="External"/><Relationship Id="rId48" Type="http://schemas.openxmlformats.org/officeDocument/2006/relationships/hyperlink" Target="https://www.ema.europa.eu/en/documents/smop/chmp-post-authorisation-summary-positive-opinion-tremfya-ii-17_en.pdf" TargetMode="External"/><Relationship Id="rId69" Type="http://schemas.openxmlformats.org/officeDocument/2006/relationships/hyperlink" Target="https://www.ema.europa.eu/en/documents/smop/chmp-post-authorisation-summary-positive-opinion-opdivo-ii-92_en.pdf" TargetMode="External"/><Relationship Id="rId113" Type="http://schemas.openxmlformats.org/officeDocument/2006/relationships/hyperlink" Target="https://www.ema.europa.eu/en/documents/smop/chmp-post-authorisation-summary-positive-opinion-volibris-x-61-g_en.pdf" TargetMode="External"/><Relationship Id="rId134" Type="http://schemas.openxmlformats.org/officeDocument/2006/relationships/hyperlink" Target="https://www.ema.europa.eu/en/documents/smop/chmp-post-authorisation-summary-positive-opinion-keytruda-ii-104-ii-105_en.pdf" TargetMode="External"/><Relationship Id="rId320" Type="http://schemas.openxmlformats.org/officeDocument/2006/relationships/hyperlink" Target="https://www.ema.europa.eu/en/documents/smop/chmp-post-authorisation-summary-positive-opinion-triumeq-ii-116_en.pdf" TargetMode="External"/><Relationship Id="rId80" Type="http://schemas.openxmlformats.org/officeDocument/2006/relationships/hyperlink" Target="https://www.ema.europa.eu/en/documents/smop/chmp-post-authorisation-summary-positive-opinion-biresp-spiromax-ii-33-g_en.pdf" TargetMode="External"/><Relationship Id="rId155" Type="http://schemas.openxmlformats.org/officeDocument/2006/relationships/hyperlink" Target="https://www.ema.europa.eu/en/documents/smop/chmp-post-authorisation-summary-opinion-beovu-ii-10_en.pdf" TargetMode="External"/><Relationship Id="rId176" Type="http://schemas.openxmlformats.org/officeDocument/2006/relationships/hyperlink" Target="https://www.ema.europa.eu/en/documents/smop/chmp-post-authorisation-summary-positive-opinion-lynparza-ii-51-g_en.pdf" TargetMode="External"/><Relationship Id="rId197" Type="http://schemas.openxmlformats.org/officeDocument/2006/relationships/hyperlink" Target="https://www.ema.europa.eu/en/documents/smop/chmp-post-authorisation-summary-positive-opinion-brukinsa-ii-03_en.pdf" TargetMode="External"/><Relationship Id="rId341" Type="http://schemas.openxmlformats.org/officeDocument/2006/relationships/hyperlink" Target="https://www.ema.europa.eu/en/documents/smop/chmp-post-authorisation-summary-positive-opinion-edurant-x-42-g_en.pdf" TargetMode="External"/><Relationship Id="rId362" Type="http://schemas.openxmlformats.org/officeDocument/2006/relationships/hyperlink" Target="https://www.ema.europa.eu/en/documents/smop/chmp-post-authorisation-summary-positive-opinion-hepcludex-ii-31_en.pdf" TargetMode="External"/><Relationship Id="rId383" Type="http://schemas.openxmlformats.org/officeDocument/2006/relationships/hyperlink" Target="https://www.ema.europa.eu/en/documents/smop/chmp-post-authorisation-summary-positive-opinion-jemperli-ii-32_en.pdf" TargetMode="External"/><Relationship Id="rId201" Type="http://schemas.openxmlformats.org/officeDocument/2006/relationships/hyperlink" Target="https://www.ema.europa.eu/en/documents/smop/chmp-post-authorisation-summary-positive-opinion-ceprotin-ii-127_en.pdf" TargetMode="External"/><Relationship Id="rId222" Type="http://schemas.openxmlformats.org/officeDocument/2006/relationships/hyperlink" Target="https://www.ema.europa.eu/en/documents/smop/chmp-post-authorisation-summary-opinion-spikevax-ii-83-g_en.pdf" TargetMode="External"/><Relationship Id="rId243" Type="http://schemas.openxmlformats.org/officeDocument/2006/relationships/hyperlink" Target="https://www.ema.europa.eu/documents/smop/chmp-post-authorisation-summary-positive-opinion-cosentyx-ii-90_en.pdf" TargetMode="External"/><Relationship Id="rId264" Type="http://schemas.openxmlformats.org/officeDocument/2006/relationships/hyperlink" Target="https://www.ema.europa.eu/en/documents/smop/chmp-post-authorisation-summary-opinion-olumiant-x-35-g_en.pdf" TargetMode="External"/><Relationship Id="rId285" Type="http://schemas.openxmlformats.org/officeDocument/2006/relationships/hyperlink" Target="https://www.ema.europa.eu/documents/smop/chmp-post-authorisation-summary-positive-opinion-veyvondi-ii-30_en.pdf" TargetMode="External"/><Relationship Id="rId17" Type="http://schemas.openxmlformats.org/officeDocument/2006/relationships/hyperlink" Target="https://www.ema.europa.eu/en/documents/smop/chmp-post-authorisation-summary-positive-opinion-hyqvia-ii-56_en.pdf" TargetMode="External"/><Relationship Id="rId38" Type="http://schemas.openxmlformats.org/officeDocument/2006/relationships/hyperlink" Target="https://www.ema.europa.eu/en/documents/smop/chmp-post-authorisation-summary-positive-opinion-zavicefta-ii-15_en.pdf" TargetMode="External"/><Relationship Id="rId59" Type="http://schemas.openxmlformats.org/officeDocument/2006/relationships/hyperlink" Target="https://www.ema.europa.eu/en/documents/smop/chmp-post-authorisation-summary-positive-opinion-keytruda-ii-91_en.pdf" TargetMode="External"/><Relationship Id="rId103" Type="http://schemas.openxmlformats.org/officeDocument/2006/relationships/hyperlink" Target="https://www.ema.europa.eu/en/documents/smop/chmp-post-authorisation-summary-positive-opinion-darzalex-ii-43-ii-44_en.pdf" TargetMode="External"/><Relationship Id="rId124" Type="http://schemas.openxmlformats.org/officeDocument/2006/relationships/hyperlink" Target="https://www.ema.europa.eu/en/documents/smop/chmp-post-authorisation-summary-positive-opinion-edistride-ws-1952_en.pdf" TargetMode="External"/><Relationship Id="rId310" Type="http://schemas.openxmlformats.org/officeDocument/2006/relationships/hyperlink" Target="https://www.ema.europa.eu/en/documents/smop/chmp-post-authorisation-summary-positive-opinion-nustendi-ii-35_en.pdf" TargetMode="External"/><Relationship Id="rId70" Type="http://schemas.openxmlformats.org/officeDocument/2006/relationships/hyperlink" Target="https://www.ema.europa.eu/en/documents/smop/chmp-post-authorisation-summary-positive-opinion-epidyolex-ii-05_en.pdf" TargetMode="External"/><Relationship Id="rId91" Type="http://schemas.openxmlformats.org/officeDocument/2006/relationships/hyperlink" Target="https://www.ema.europa.eu/en/documents/smop/chmp-post-authorisation-summary-positive-opinion-icandra-ws-1937-g_en.pdf" TargetMode="External"/><Relationship Id="rId145" Type="http://schemas.openxmlformats.org/officeDocument/2006/relationships/hyperlink" Target="https://www.ema.europa.eu/en/documents/smop/chmp-post-authorisation-summary-positive-opinion-teysuno-ii-45_en.pdf" TargetMode="External"/><Relationship Id="rId166" Type="http://schemas.openxmlformats.org/officeDocument/2006/relationships/hyperlink" Target="https://www.ema.europa.eu/en/documents/smop/chmp-post-authorisation-summary-positive-opinion-polivy-ii-12_en.pdf" TargetMode="External"/><Relationship Id="rId187" Type="http://schemas.openxmlformats.org/officeDocument/2006/relationships/hyperlink" Target="https://www.ema.europa.eu/en/documents/smop/chmp-post-authorisation-summary-positive-opinion-biktarvy-x-40-g_en.pdf" TargetMode="External"/><Relationship Id="rId331" Type="http://schemas.openxmlformats.org/officeDocument/2006/relationships/hyperlink" Target="https://www.ema.europa.eu/en/documents/smop/chmp-post-authorisation-summary-positive-opinion-pegasys_en.pdf-1" TargetMode="External"/><Relationship Id="rId352" Type="http://schemas.openxmlformats.org/officeDocument/2006/relationships/hyperlink" Target="https://www.ema.europa.eu/en/documents/smop/chmp-post-authorisation-summary-positive-opinion-darzalex-ii-72_en.pdf" TargetMode="External"/><Relationship Id="rId373" Type="http://schemas.openxmlformats.org/officeDocument/2006/relationships/hyperlink" Target="https://www.ema.europa.eu/en/documents/smop/chmp-post-authorisation-summary-positive-opinion-opdivo-ws-2672_en.pdf" TargetMode="External"/><Relationship Id="rId1" Type="http://schemas.openxmlformats.org/officeDocument/2006/relationships/hyperlink" Target="https://www.ema.europa.eu/en/documents/smop/chmp-post-authorisation-summary-positive-opinion-ameluz-ii-39-g_en.pdf" TargetMode="External"/><Relationship Id="rId212" Type="http://schemas.openxmlformats.org/officeDocument/2006/relationships/hyperlink" Target="https://www.ema.europa.eu/en/documents/smop/chmp-post-authorisation-summary-positive-opinion-adcirca-ii-58-g_en.pdf" TargetMode="External"/><Relationship Id="rId233" Type="http://schemas.openxmlformats.org/officeDocument/2006/relationships/hyperlink" Target="https://www.ema.europa.eu/documents/smop/chmp-post-authorisation-summary-positive-opinion-rinvoq-ii-27_en.pdf" TargetMode="External"/><Relationship Id="rId254" Type="http://schemas.openxmlformats.org/officeDocument/2006/relationships/hyperlink" Target="https://www.ema.europa.eu/en/documents/smop/chmp-post-authorisation-summary-positive-opinion-jardiance-ii-74_en.pdf" TargetMode="External"/><Relationship Id="rId28" Type="http://schemas.openxmlformats.org/officeDocument/2006/relationships/hyperlink" Target="https://www.ema.europa.eu/en/documents/smop/chmp-post-authorisation-summary-positive-opinion-kalydeco-x-83-g_en.pdf" TargetMode="External"/><Relationship Id="rId49" Type="http://schemas.openxmlformats.org/officeDocument/2006/relationships/hyperlink" Target="https://www.ema.europa.eu/en/documents/smop/chmp-post-authorisation-summary-positive-opinion-vimpat-ws/1782_en.pdf" TargetMode="External"/><Relationship Id="rId114" Type="http://schemas.openxmlformats.org/officeDocument/2006/relationships/hyperlink" Target="https://www.ema.europa.eu/en/documents/smop/chmp-post-authorisation-summary-positive-opinion-vosevi-x-45-g_en.pdf" TargetMode="External"/><Relationship Id="rId275" Type="http://schemas.openxmlformats.org/officeDocument/2006/relationships/hyperlink" Target="https://www.ema.europa.eu/en/documents/smop/chmp-post-authorisation-summary-positive-opinion-ryeqo-ii-13-g_en.pdf" TargetMode="External"/><Relationship Id="rId296" Type="http://schemas.openxmlformats.org/officeDocument/2006/relationships/hyperlink" Target="https://www.ema.europa.eu/en/documents/smop/chmp-post-authorisation-summary-positive-opinion-veraseal-ii-27_en.pdf" TargetMode="External"/><Relationship Id="rId300" Type="http://schemas.openxmlformats.org/officeDocument/2006/relationships/hyperlink" Target="https://www.ema.europa.eu/en/documents/smop/chmp-post-authorisation-summary-positive-opinion-prevenar-20-previously-apexxnar-ii-12_en.pdf" TargetMode="External"/><Relationship Id="rId60" Type="http://schemas.openxmlformats.org/officeDocument/2006/relationships/hyperlink" Target="https://www.ema.europa.eu/en/documents/smop/chmp-post-authorisation-summary-positive-opinion-nplate-ii-77_en.pdf" TargetMode="External"/><Relationship Id="rId81" Type="http://schemas.openxmlformats.org/officeDocument/2006/relationships/hyperlink" Target="https://www.ema.europa.eu/en/documents/smop/chmp-post-authorisation-summary-positive-opinion-nulojix-ii-70_en.pdf" TargetMode="External"/><Relationship Id="rId135" Type="http://schemas.openxmlformats.org/officeDocument/2006/relationships/hyperlink" Target="https://www.ema.europa.eu/en/documents/smop/chmp-post-authorisation-summary-positive-opinion-dengvaxia-ii-11ii-12_en.pdf" TargetMode="External"/><Relationship Id="rId156" Type="http://schemas.openxmlformats.org/officeDocument/2006/relationships/hyperlink" Target="https://www.ema.europa.eu/en/documents/smop/chmp-post-authorisation-summary-positive-opinion-delstrigo-ws-2065_en.pdf" TargetMode="External"/><Relationship Id="rId177" Type="http://schemas.openxmlformats.org/officeDocument/2006/relationships/hyperlink" Target="https://www.ema.europa.eu/en/documents/smop/chmp-post-authorisation-summary-positive-opinion-nuvaxovid-ii-09_en.pdf" TargetMode="External"/><Relationship Id="rId198" Type="http://schemas.openxmlformats.org/officeDocument/2006/relationships/hyperlink" Target="https://www.ema.europa.eu/en/documents/smop/chmp-post-authorisation-summary-positive-opinion-libtayo-ii-26_en.pdf" TargetMode="External"/><Relationship Id="rId321" Type="http://schemas.openxmlformats.org/officeDocument/2006/relationships/hyperlink" Target="https://www.ema.europa.eu/en/documents/smop/chmp-post-authorisation-summary-positive-opinion-dupixent_en.pdf" TargetMode="External"/><Relationship Id="rId342" Type="http://schemas.openxmlformats.org/officeDocument/2006/relationships/hyperlink" Target="https://www.ema.europa.eu/en/documents/smop/chmp-post-authorisation-summary-positive-opinion-mektovi-ws-2538_en.pdf" TargetMode="External"/><Relationship Id="rId363" Type="http://schemas.openxmlformats.org/officeDocument/2006/relationships/hyperlink" Target="https://www.ema.europa.eu/en/documents/smop/chmp-post-authorisation-summary-positive-opinion-kevzara-ii-44_en.pdf" TargetMode="External"/><Relationship Id="rId384" Type="http://schemas.openxmlformats.org/officeDocument/2006/relationships/hyperlink" Target="https://www.ema.europa.eu/en/documents/smop/chmp-post-authorisation-summary-positive-opinion-flucelvax-tetra-ii-47_en.pdf" TargetMode="External"/><Relationship Id="rId202" Type="http://schemas.openxmlformats.org/officeDocument/2006/relationships/hyperlink" Target="https://www.ema.europa.eu/en/documents/smop/chmp-post-authorisation-summary-positive-opinion-comirnaty-x-147_en.pdf" TargetMode="External"/><Relationship Id="rId223" Type="http://schemas.openxmlformats.org/officeDocument/2006/relationships/hyperlink" Target="https://www.ema.europa.eu/en/documents/smop/chmp-post-authorisation-summary-opinion-triumeq-x-101-g_en.pdf" TargetMode="External"/><Relationship Id="rId244" Type="http://schemas.openxmlformats.org/officeDocument/2006/relationships/hyperlink" Target="https://www.ema.europa.eu/documents/smop/chmp-post-authorisation-summary-positive-opinion-opdivo-ii-125/g_en.pdf" TargetMode="External"/><Relationship Id="rId18" Type="http://schemas.openxmlformats.org/officeDocument/2006/relationships/hyperlink" Target="https://www.ema.europa.eu/en/documents/smop/chmp-post-authorisation-summary-positive-opinion-imbruvica-ii-59_en.pdf" TargetMode="External"/><Relationship Id="rId39" Type="http://schemas.openxmlformats.org/officeDocument/2006/relationships/hyperlink" Target="https://www.ema.europa.eu/en/documents/smop/chmp-post-authorisation-summary-positive-opinion-zejula-ii-19_en.pdf" TargetMode="External"/><Relationship Id="rId265" Type="http://schemas.openxmlformats.org/officeDocument/2006/relationships/hyperlink" Target="https://www.ema.europa.eu/en/documents/smop/chmp-post-authorisation-summary-positive-opinion-opdivo-ii-130_en-0.pdf" TargetMode="External"/><Relationship Id="rId286" Type="http://schemas.openxmlformats.org/officeDocument/2006/relationships/hyperlink" Target="https://www.ema.europa.eu/documents/smop/chmp-summary-positive-opinion-ayvakyt-ii-23_en.pdf" TargetMode="External"/><Relationship Id="rId50" Type="http://schemas.openxmlformats.org/officeDocument/2006/relationships/hyperlink" Target="https://www.ema.europa.eu/en/documents/smop/chmp-post-authorisation-summary-positive-opinion-pradaxa-x-122-g_en.pdf" TargetMode="External"/><Relationship Id="rId104" Type="http://schemas.openxmlformats.org/officeDocument/2006/relationships/hyperlink" Target="https://www.ema.europa.eu/en/documents/smop/chmp-post-authorisation-summary-positive-opinion-evotaz-ii-38_en.pdf" TargetMode="External"/><Relationship Id="rId125" Type="http://schemas.openxmlformats.org/officeDocument/2006/relationships/hyperlink" Target="https://www.ema.europa.eu/en/documents/smop/chmp-post-authorisation-summary-positive-opinion-forxiga-ws-1952_en.pdf" TargetMode="External"/><Relationship Id="rId146" Type="http://schemas.openxmlformats.org/officeDocument/2006/relationships/hyperlink" Target="https://www.ema.europa.eu/en/documents/smop/chmp-post-authorisation-summary-opinion-veklury-ii-16_en.pdf" TargetMode="External"/><Relationship Id="rId167" Type="http://schemas.openxmlformats.org/officeDocument/2006/relationships/hyperlink" Target="https://www.ema.europa.eu/en/documents/smop/chmp-post-authorisation-summary-opinion-bydureon-ii-73_en.pdf" TargetMode="External"/><Relationship Id="rId188" Type="http://schemas.openxmlformats.org/officeDocument/2006/relationships/hyperlink" Target="https://www.ema.europa.eu/en/documents/smop/chmp-post-authorisation-summary-positive-opinion-brukinsa-ii-02_en.pdf" TargetMode="External"/><Relationship Id="rId311" Type="http://schemas.openxmlformats.org/officeDocument/2006/relationships/hyperlink" Target="https://www.ema.europa.eu/en/documents/smop/chmp-post-authorisation-summary-positive-opinion-xtandi-ii-63_en.pdf" TargetMode="External"/><Relationship Id="rId332" Type="http://schemas.openxmlformats.org/officeDocument/2006/relationships/hyperlink" Target="https://www.ema.europa.eu/en/documents/smop/chmp-post-authorisation-summary-positive-opinion-tepkinly-ii-01_en.pdf" TargetMode="External"/><Relationship Id="rId353" Type="http://schemas.openxmlformats.org/officeDocument/2006/relationships/hyperlink" Target="https://www.ema.europa.eu/en/documents/smop/chmp-post-authorisation-summary-positive-opinion-dupixent-ii-81_en.pdf" TargetMode="External"/><Relationship Id="rId374" Type="http://schemas.openxmlformats.org/officeDocument/2006/relationships/hyperlink" Target="https://www.ema.europa.eu/en/documents/smop/chmp-post-authorisation-summary-positive-opinion-palforzia-ii-14-g_en.pdf" TargetMode="External"/><Relationship Id="rId71" Type="http://schemas.openxmlformats.org/officeDocument/2006/relationships/hyperlink" Target="https://www.ema.europa.eu/en/documents/smop/chmp-post-authorisation-summary-positive-opinion-quofenix-ii-03_en.pdf" TargetMode="External"/><Relationship Id="rId92" Type="http://schemas.openxmlformats.org/officeDocument/2006/relationships/hyperlink" Target="https://www.ema.europa.eu/en/documents/smop/chmp-post-authorisation-summary-positive-opinion-jalra-ws-1938-g_en.pdf" TargetMode="External"/><Relationship Id="rId213" Type="http://schemas.openxmlformats.org/officeDocument/2006/relationships/hyperlink" Target="https://www.ema.europa.eu/en/documents/smop/chmp-post-authorisation-summary-positive-opinion-dupixent-ii-62_en.pdf" TargetMode="External"/><Relationship Id="rId234" Type="http://schemas.openxmlformats.org/officeDocument/2006/relationships/hyperlink" Target="https://www.ema.europa.eu/documents/smop/chmp-post-authorisation-summary-positive-opinion-tachosil-ii-0117_en.pdf" TargetMode="External"/><Relationship Id="rId2" Type="http://schemas.openxmlformats.org/officeDocument/2006/relationships/hyperlink" Target="https://www.ema.europa.eu/en/documents/smop/chmp-post-authorisation-summary-positive-opinion-mabthera-ii-162_en.pdf" TargetMode="External"/><Relationship Id="rId29" Type="http://schemas.openxmlformats.org/officeDocument/2006/relationships/hyperlink" Target="https://www.ema.europa.eu/en/documents/smop/chmp-post-authorisation-summary-positive-opinion-kalydeco-ii-86_en.pdf" TargetMode="External"/><Relationship Id="rId255" Type="http://schemas.openxmlformats.org/officeDocument/2006/relationships/hyperlink" Target="https://www.ema.europa.eu/en/documents/smop/chmp-post-authorisation-summary-positive-opinion-lonsurf-ii-26_en.pdf" TargetMode="External"/><Relationship Id="rId276" Type="http://schemas.openxmlformats.org/officeDocument/2006/relationships/hyperlink" Target="https://www.ema.europa.eu/en/documents/smop/chmp-post-authorisation-summary-positive-opinion-takhzyro-x-0032-g_en.pdf" TargetMode="External"/><Relationship Id="rId297" Type="http://schemas.openxmlformats.org/officeDocument/2006/relationships/hyperlink" Target="https://www.ema.europa.eu/en/documents/smop/chmp-post-authorisation-summary-positive-opinion-zinplava-ii-37_en.pdf" TargetMode="External"/><Relationship Id="rId40" Type="http://schemas.openxmlformats.org/officeDocument/2006/relationships/hyperlink" Target="https://www.ema.europa.eu/en/documents/smop/chmp-post-authorisation-summary-positive-opinion-blincyto-ii-30_en.pdf" TargetMode="External"/><Relationship Id="rId115" Type="http://schemas.openxmlformats.org/officeDocument/2006/relationships/hyperlink" Target="https://www.ema.europa.eu/en/documents/smop/chmp-post-authorisation-summary-positive-opinion-firmagon-ii-39-g_en.pdf" TargetMode="External"/><Relationship Id="rId136" Type="http://schemas.openxmlformats.org/officeDocument/2006/relationships/hyperlink" Target="https://www.ema.europa.eu/en/documents/smop/chmp-post-authorisation-summary-positive-opinion-epclusa-x-56-g_en.pdf" TargetMode="External"/><Relationship Id="rId157" Type="http://schemas.openxmlformats.org/officeDocument/2006/relationships/hyperlink" Target="https://www.ema.europa.eu/en/documents/smop/chmp-summary-positive-opinion-opdivo-ii-100ii-107ws-2113_en.pdf" TargetMode="External"/><Relationship Id="rId178" Type="http://schemas.openxmlformats.org/officeDocument/2006/relationships/hyperlink" Target="https://www.ema.europa.eu/en/documents/smop/chmp-post-authorisation-summary-positive-opinion-rinvoq-ii-16_en.pdf" TargetMode="External"/><Relationship Id="rId301" Type="http://schemas.openxmlformats.org/officeDocument/2006/relationships/hyperlink" Target="https://www.ema.europa.eu/en/documents/smop/chmp-summary-positive-opinion-aspaveli_en.pdf" TargetMode="External"/><Relationship Id="rId322" Type="http://schemas.openxmlformats.org/officeDocument/2006/relationships/hyperlink" Target="https://www.ema.europa.eu/en/documents/smop/chmp-post-authorisation-summary-positive-opinion-eliquis-x-89-g_en.pdf" TargetMode="External"/><Relationship Id="rId343" Type="http://schemas.openxmlformats.org/officeDocument/2006/relationships/hyperlink" Target="https://www.ema.europa.eu/en/documents/smop/chmp-post-authorisation-summary-positive-opinion-keytruda-ii-150_en.pdf" TargetMode="External"/><Relationship Id="rId364" Type="http://schemas.openxmlformats.org/officeDocument/2006/relationships/hyperlink" Target="https://www.ema.europa.eu/en/documents/smop/chmp-post-authorisation-summary-positive-opinion-kisqali-ii-45_en.pdf" TargetMode="External"/><Relationship Id="rId61" Type="http://schemas.openxmlformats.org/officeDocument/2006/relationships/hyperlink" Target="https://www.ema.europa.eu/en/documents/smop/chmp-post-authorisation-summary-positive-opinion-nordimet-ii-16_en.pdf" TargetMode="External"/><Relationship Id="rId82" Type="http://schemas.openxmlformats.org/officeDocument/2006/relationships/hyperlink" Target="https://www.ema.europa.eu/en/documents/smop/chmp-post-authorisation-summary-positive-opinion-opdivo-ws-1881_en.pdf" TargetMode="External"/><Relationship Id="rId199" Type="http://schemas.openxmlformats.org/officeDocument/2006/relationships/hyperlink" Target="https://www.ema.europa.eu/en/documents/smop/chmp-post-authorisation-summary-positive-opinion-lyumjev-ii-14_en.pdf" TargetMode="External"/><Relationship Id="rId203" Type="http://schemas.openxmlformats.org/officeDocument/2006/relationships/hyperlink" Target="https://www.ema.europa.eu/en/documents/smop/chmp-post-authorisation-summary-positive-opinion-duoplavin-ws-1250_en.pdf" TargetMode="External"/><Relationship Id="rId385" Type="http://schemas.openxmlformats.org/officeDocument/2006/relationships/hyperlink" Target="https://www.ema.europa.eu/en/documents/smop/chmp-post-authorisation-summary-positive-opinion-bridion-ii-47_en.pdf" TargetMode="External"/><Relationship Id="rId19" Type="http://schemas.openxmlformats.org/officeDocument/2006/relationships/hyperlink" Target="https://www.ema.europa.eu/en/documents/smop/chmp-post-authorisation-summary-positive-opinion-imfinzi-ii-14-g_en.pdf" TargetMode="External"/><Relationship Id="rId224" Type="http://schemas.openxmlformats.org/officeDocument/2006/relationships/hyperlink" Target="https://www.ema.europa.eu/documents/smop/chmp-post-authorisation-summary-positive-opinion-dupixent-ii-60_en.pdf" TargetMode="External"/><Relationship Id="rId245" Type="http://schemas.openxmlformats.org/officeDocument/2006/relationships/hyperlink" Target="https://www.ema.europa.eu/documents/smop/chmp-post-authorisation-summary-opinion-orkambi-x-78-g_en.pdf" TargetMode="External"/><Relationship Id="rId266" Type="http://schemas.openxmlformats.org/officeDocument/2006/relationships/hyperlink" Target="https://www.ema.europa.eu/en/documents/smop/chmp-post-authorisation-summary-positive-opinion-spikevax-ii-104-g_en.pdf" TargetMode="External"/><Relationship Id="rId287" Type="http://schemas.openxmlformats.org/officeDocument/2006/relationships/hyperlink" Target="https://www.ema.europa.eu/documents/smop/chmp-post-authorisation-summary-positive-opinion-evkeeza-ii-11_en.pdf" TargetMode="External"/><Relationship Id="rId30" Type="http://schemas.openxmlformats.org/officeDocument/2006/relationships/hyperlink" Target="https://www.ema.europa.eu/en/documents/smop/chmp-post-authorisation-summary-positive-opinion-lynparza-ii-35-ii-36_en.pdf" TargetMode="External"/><Relationship Id="rId105" Type="http://schemas.openxmlformats.org/officeDocument/2006/relationships/hyperlink" Target="https://www.ema.europa.eu/en/documents/smop/chmp-post-authorisation-summary-positive-opinion-edistride-ws-1941_en.pdf" TargetMode="External"/><Relationship Id="rId126" Type="http://schemas.openxmlformats.org/officeDocument/2006/relationships/hyperlink" Target="https://www.ema.europa.eu/en/documents/smop/chmp-post-authorisation-summary-opinion-hizentra-ii-29_en.pdf" TargetMode="External"/><Relationship Id="rId147" Type="http://schemas.openxmlformats.org/officeDocument/2006/relationships/hyperlink" Target="https://www.ema.europa.eu/en/documents/smop/chmp-post-authorisation-summary-positive-opinion-ayvakyt-x-04-g_en.pdf" TargetMode="External"/><Relationship Id="rId168" Type="http://schemas.openxmlformats.org/officeDocument/2006/relationships/hyperlink" Target="https://www.ema.europa.eu/en/documents/smop/chmp-post-authorisation-summary-opinion-nexpovio-ii-01-g_en.pdf" TargetMode="External"/><Relationship Id="rId312" Type="http://schemas.openxmlformats.org/officeDocument/2006/relationships/hyperlink" Target="https://www.ema.europa.eu/en/documents/smop/chmp-post-authorisation-summary-positive-opinion-bimzelx-ii-20_en.pdf" TargetMode="External"/><Relationship Id="rId333" Type="http://schemas.openxmlformats.org/officeDocument/2006/relationships/hyperlink" Target="https://www.ema.europa.eu/en/documents/smop/chmp-post-authorisation-summary-positive-opinion-vabysmo-ii-05_en.pdf-0" TargetMode="External"/><Relationship Id="rId354" Type="http://schemas.openxmlformats.org/officeDocument/2006/relationships/hyperlink" Target="https://www.ema.europa.eu/en/documents/smop/chmp-post-authorisation-summary-positive-opinion-esperoct-ii-23_en.pdf" TargetMode="External"/><Relationship Id="rId51" Type="http://schemas.openxmlformats.org/officeDocument/2006/relationships/hyperlink" Target="https://www.ema.europa.eu/en/documents/smop/chmp-post-authorisation-summary-positive-opinion-tivicay-x-58-g_en.pdf" TargetMode="External"/><Relationship Id="rId72" Type="http://schemas.openxmlformats.org/officeDocument/2006/relationships/hyperlink" Target="https://www.ema.europa.eu/en/documents/smop/chmp-post-authorisation-summary-positive-opinion-sarclisa-ii-03_en.pdf" TargetMode="External"/><Relationship Id="rId93" Type="http://schemas.openxmlformats.org/officeDocument/2006/relationships/hyperlink" Target="https://www.ema.europa.eu/en/documents/smop/chmp-post-authorisation-summary-positive-opinion-jardiance-ii-55_en.pdf" TargetMode="External"/><Relationship Id="rId189" Type="http://schemas.openxmlformats.org/officeDocument/2006/relationships/hyperlink" Target="https://www.ema.europa.eu/en/documents/smop/chmp-post-authorisation-summary-positive-opinion-evusheld-ii-01_en.pdf" TargetMode="External"/><Relationship Id="rId375" Type="http://schemas.openxmlformats.org/officeDocument/2006/relationships/hyperlink" Target="https://www.ema.europa.eu/en/documents/smop/chmp-post-authorisation-summary-positive-opinion-rybrevant-ii-13_en.pdf" TargetMode="External"/><Relationship Id="rId3" Type="http://schemas.openxmlformats.org/officeDocument/2006/relationships/hyperlink" Target="https://www.ema.europa.eu/en/documents/smop/chmp-post-authorisation-summary-positive-opinion-rezolsta-ii-33_en.pdf" TargetMode="External"/><Relationship Id="rId214" Type="http://schemas.openxmlformats.org/officeDocument/2006/relationships/hyperlink" Target="https://www.ema.europa.eu/en/medicines/human/summaries-opinion/edistride-2" TargetMode="External"/><Relationship Id="rId235" Type="http://schemas.openxmlformats.org/officeDocument/2006/relationships/hyperlink" Target="https://www.ema.europa.eu/en/documents/smop/chmp-post-authorisation-summary-positive-opinion-breyanzi-ii-05_en.pdf" TargetMode="External"/><Relationship Id="rId256" Type="http://schemas.openxmlformats.org/officeDocument/2006/relationships/hyperlink" Target="https://www.ema.europa.eu/en/documents/smop/chmp-post-authorisation-summary-positive-opinion-mircera-ii-92_en.pdf" TargetMode="External"/><Relationship Id="rId277" Type="http://schemas.openxmlformats.org/officeDocument/2006/relationships/hyperlink" Target="https://www.ema.europa.eu/en/documents/product-information/voxzogo-epar-product-information_fi.pdf" TargetMode="External"/><Relationship Id="rId298" Type="http://schemas.openxmlformats.org/officeDocument/2006/relationships/hyperlink" Target="https://www.ema.europa.eu/en/documents/smop/chmp-post-authorisation-summary-positive-opinion-hyqvia-ii-87_en.pdf" TargetMode="External"/><Relationship Id="rId116" Type="http://schemas.openxmlformats.org/officeDocument/2006/relationships/hyperlink" Target="https://www.ema.europa.eu/en/documents/smop/chmp-post-authorisation-summary-positive-opinion-jyseleca-ii-01_en.pdf" TargetMode="External"/><Relationship Id="rId137" Type="http://schemas.openxmlformats.org/officeDocument/2006/relationships/hyperlink" Target="https://www.ema.europa.eu/en/documents/smop/chmp-post-authorisation-summary-positive-opinion-kaftrio-x-08-g_en.pdf" TargetMode="External"/><Relationship Id="rId158" Type="http://schemas.openxmlformats.org/officeDocument/2006/relationships/hyperlink" Target="https://www.ema.europa.eu/en/documents/smop/chmp-post-authorisation-summary-positive-opinion-pifeltro-ws-2065_en.pdf" TargetMode="External"/><Relationship Id="rId302" Type="http://schemas.openxmlformats.org/officeDocument/2006/relationships/hyperlink" Target="https://www.ema.europa.eu/en/documents/smop/chmp-post-authorisation-summary-positive-opinion-retsevmo-ii-21_en.pdf" TargetMode="External"/><Relationship Id="rId323" Type="http://schemas.openxmlformats.org/officeDocument/2006/relationships/hyperlink" Target="https://www.ema.europa.eu/en/documents/smop/chmp-post-authorisation-summary-positive-opinion-kinpeygo-ii-08_en.pdf" TargetMode="External"/><Relationship Id="rId344" Type="http://schemas.openxmlformats.org/officeDocument/2006/relationships/hyperlink" Target="https://www.ema.europa.eu/en/documents/smop/chmp-post-authorisation-summary-positive-opinion-opsumit-x-51-g_en.pdf" TargetMode="External"/><Relationship Id="rId20" Type="http://schemas.openxmlformats.org/officeDocument/2006/relationships/hyperlink" Target="https://www.ema.europa.eu/en/documents/smop/chmp-post-authorisation-summary-positive-opinion-kalydeco-ii-85_en.pdf" TargetMode="External"/><Relationship Id="rId41" Type="http://schemas.openxmlformats.org/officeDocument/2006/relationships/hyperlink" Target="https://www.ema.europa.eu/en/documents/smop/chmp-post-authorisation-summary-positive-opinion-dupixent-ii-27_en.pdf" TargetMode="External"/><Relationship Id="rId62" Type="http://schemas.openxmlformats.org/officeDocument/2006/relationships/hyperlink" Target="https://www.ema.europa.eu/en/documents/smop/chmp-post-authorisation-summary-positive-opinion-plavix-ws-1769_en.pdf" TargetMode="External"/><Relationship Id="rId83" Type="http://schemas.openxmlformats.org/officeDocument/2006/relationships/hyperlink" Target="https://www.ema.europa.eu/en/documents/smop/chmp-post-authorisation-summary-positive-opinion-tagrisso-ii-39-g_en.pdf" TargetMode="External"/><Relationship Id="rId179" Type="http://schemas.openxmlformats.org/officeDocument/2006/relationships/hyperlink" Target="https://www.ema.europa.eu/en/documents/smop/chmp-post-authorisation-summary-positive-opinion-zerbaxa_en.pdf" TargetMode="External"/><Relationship Id="rId365" Type="http://schemas.openxmlformats.org/officeDocument/2006/relationships/hyperlink" Target="https://www.ema.europa.eu/en/documents/smop/chmp-post-authorisation-summary-positive-opinion-tevimbra-ii-03_en.pdf" TargetMode="External"/><Relationship Id="rId386" Type="http://schemas.openxmlformats.org/officeDocument/2006/relationships/hyperlink" Target="https://www.ema.europa.eu/en/documents/smop/chmp-post-authorisation-summary-positive-opinion-blincyto-ii-56_en.pdf" TargetMode="External"/><Relationship Id="rId190" Type="http://schemas.openxmlformats.org/officeDocument/2006/relationships/hyperlink" Target="https://www.ema.europa.eu/en/documents/smop/chmp-post-authorisation-summary-opinion-exparel-liposomal_en.pdf" TargetMode="External"/><Relationship Id="rId204" Type="http://schemas.openxmlformats.org/officeDocument/2006/relationships/hyperlink" Target="https://www.ema.europa.eu/en/documents/smop/chmp-post-authorisation-summary-positive-opinion-dupixent-ii-63_en.pdf" TargetMode="External"/><Relationship Id="rId225" Type="http://schemas.openxmlformats.org/officeDocument/2006/relationships/hyperlink" Target="https://www.ema.europa.eu/documents/smop/chmp-post-authorisation-summary-opinion-byfavo-x-02_en.pdf" TargetMode="External"/><Relationship Id="rId246" Type="http://schemas.openxmlformats.org/officeDocument/2006/relationships/hyperlink" Target="https://www.ema.europa.eu/documents/smop/chmp-post-authorisation-summary-opinion-revestive-ii-54-g_en.pdf" TargetMode="External"/><Relationship Id="rId267" Type="http://schemas.openxmlformats.org/officeDocument/2006/relationships/hyperlink" Target="https://www.ema.europa.eu/en/documents/smop/chmp-post-authorisation-summary-positive-opinion-adcetris-ii-107_en.pdf" TargetMode="External"/><Relationship Id="rId288" Type="http://schemas.openxmlformats.org/officeDocument/2006/relationships/hyperlink" Target="https://www.ema.europa.eu/documents/smop/chmp-summary-positive-opinion-fluad-tetra-ii-43_en.pdf" TargetMode="External"/><Relationship Id="rId106" Type="http://schemas.openxmlformats.org/officeDocument/2006/relationships/hyperlink" Target="https://www.ema.europa.eu/en/documents/smop/chmp-post-authorisation-summary-positive-opinion-forxiga-ws-1941_en.pdf" TargetMode="External"/><Relationship Id="rId127" Type="http://schemas.openxmlformats.org/officeDocument/2006/relationships/hyperlink" Target="https://www.ema.europa.eu/en/documents/smop/chmp-post-authorisation-summary-positive-opinion-keytruda-ii-104-ii-105_en.pdf" TargetMode="External"/><Relationship Id="rId313" Type="http://schemas.openxmlformats.org/officeDocument/2006/relationships/hyperlink" Target="https://www.ema.europa.eu/en/documents/smop/chmp-post-authorisation-summary-positive-opinion-onivyde-pegylated-liposomal-previously-known-onivyde-ii-34_en.pdf" TargetMode="External"/><Relationship Id="rId10" Type="http://schemas.openxmlformats.org/officeDocument/2006/relationships/hyperlink" Target="https://www.ema.europa.eu/en/documents/smop/chmp-post-authorisation-summary-positive-opinion-adcetris-ii-70_en.pdf" TargetMode="External"/><Relationship Id="rId31" Type="http://schemas.openxmlformats.org/officeDocument/2006/relationships/hyperlink" Target="https://www.ema.europa.eu/en/documents/smop/chmp-post-authorisation-summary-positive-opinion-olumiant-ii-16_en.pdf" TargetMode="External"/><Relationship Id="rId52" Type="http://schemas.openxmlformats.org/officeDocument/2006/relationships/hyperlink" Target="https://www.ema.europa.eu/en/documents/smop/chmp-post-authorisation-summary-positive-opinion-xyrem-ii-76_en.pdf" TargetMode="External"/><Relationship Id="rId73" Type="http://schemas.openxmlformats.org/officeDocument/2006/relationships/hyperlink" Target="https://www.ema.europa.eu/en/documents/smop/chmp-post-authorisation-summary-positive-opinion-benlysta-ii-80_en.pdf" TargetMode="External"/><Relationship Id="rId94" Type="http://schemas.openxmlformats.org/officeDocument/2006/relationships/hyperlink" Target="https://www.ema.europa.eu/en/documents/smop/chmp-post-authorisation-summary-positive-opinion-keytruda-ii-97_en.pdf" TargetMode="External"/><Relationship Id="rId148" Type="http://schemas.openxmlformats.org/officeDocument/2006/relationships/hyperlink" Target="https://www.ema.europa.eu/en/documents/smop/chmp-post-authorisation-summary-opinion-briviact-ii-32-g_en.pdf" TargetMode="External"/><Relationship Id="rId169" Type="http://schemas.openxmlformats.org/officeDocument/2006/relationships/hyperlink" Target="https://www.ema.europa.eu/en/documents/smop/chmp-post-authorisation-summary-positive-opinion-olumiant-ii-29-g_en.pdf" TargetMode="External"/><Relationship Id="rId334" Type="http://schemas.openxmlformats.org/officeDocument/2006/relationships/hyperlink" Target="https://www.ema.europa.eu/en/documents/smop/chmp-post-authorisation-summary-positive-opinion-xalkori-x-80-g_en.pdf" TargetMode="External"/><Relationship Id="rId355" Type="http://schemas.openxmlformats.org/officeDocument/2006/relationships/hyperlink" Target="https://www.ema.europa.eu/en/documents/smop/chmp-post-authorisation-summary-positive-opinion-fasenra-ii-52_en.pdf" TargetMode="External"/><Relationship Id="rId376" Type="http://schemas.openxmlformats.org/officeDocument/2006/relationships/hyperlink" Target="https://www.ema.europa.eu/en/documents/smop/chmp-post-authorisation-summary-positive-opinion-sarclisa-ii-30_en.pdf" TargetMode="External"/><Relationship Id="rId4" Type="http://schemas.openxmlformats.org/officeDocument/2006/relationships/hyperlink" Target="https://www.ema.europa.eu/en/documents/smop/chmp-post-authorisation-summary-positive-opinion-suliqua-ii-11_en.pdf" TargetMode="External"/><Relationship Id="rId180" Type="http://schemas.openxmlformats.org/officeDocument/2006/relationships/hyperlink" Target="https://www.ema.europa.eu/en/documents/smop/chmp-post-authorisation-summary-positive-opinion-genvoya-x-79-g_en.pdf" TargetMode="External"/><Relationship Id="rId215" Type="http://schemas.openxmlformats.org/officeDocument/2006/relationships/hyperlink" Target="https://www.ema.europa.eu/en/documents/smop/chmp-post-authorisation-summary-positive-opinion-enhertu-ii-22_en.pdf" TargetMode="External"/><Relationship Id="rId236" Type="http://schemas.openxmlformats.org/officeDocument/2006/relationships/hyperlink" Target="https://www.ema.europa.eu/en/documents/smop/chmp-post-authorisation-summary-positive-opinion-entresto-x-44-g_en.pdf" TargetMode="External"/><Relationship Id="rId257" Type="http://schemas.openxmlformats.org/officeDocument/2006/relationships/hyperlink" Target="https://www.ema.europa.eu/en/documents/smop/chmp-post-authorisation-summary-positive-opinion-refixia-ii-32_en.pdf" TargetMode="External"/><Relationship Id="rId278" Type="http://schemas.openxmlformats.org/officeDocument/2006/relationships/hyperlink" Target="https://www.ema.europa.eu/en/documents/smop/chmp-post-authorisation-positive-summary-opinion-brukinsa_en.pdf" TargetMode="External"/><Relationship Id="rId303" Type="http://schemas.openxmlformats.org/officeDocument/2006/relationships/hyperlink" Target="https://www.ema.europa.eu/en/documents/smop/chmp-post-authorisation-summary-positive-opinion-carvykti-ii-21_en.pdf" TargetMode="External"/><Relationship Id="rId42" Type="http://schemas.openxmlformats.org/officeDocument/2006/relationships/hyperlink" Target="https://www.ema.europa.eu/en/documents/smop/chmp-post-authorisation-summary-positive-opinion-edistride-ws-1737_en.pdf" TargetMode="External"/><Relationship Id="rId84" Type="http://schemas.openxmlformats.org/officeDocument/2006/relationships/hyperlink" Target="https://www.ema.europa.eu/en/documents/smop/chmp-post-authorisation-summary-positive-opinion-venclyxto-ii-30_en.pdf" TargetMode="External"/><Relationship Id="rId138" Type="http://schemas.openxmlformats.org/officeDocument/2006/relationships/hyperlink" Target="https://www.ema.europa.eu/en/documents/smop/chmp-post-authorisation-summary-positive-opinion-noxafil-x-63-g_en.pdf" TargetMode="External"/><Relationship Id="rId345" Type="http://schemas.openxmlformats.org/officeDocument/2006/relationships/hyperlink" Target="https://www.ema.europa.eu/en/documents/smop/chmp-post-authorisation-summary-positive-opinion-padcev-ii-13_en.pdf" TargetMode="External"/><Relationship Id="rId387" Type="http://schemas.openxmlformats.org/officeDocument/2006/relationships/printerSettings" Target="../printerSettings/printerSettings2.bin"/><Relationship Id="rId191" Type="http://schemas.openxmlformats.org/officeDocument/2006/relationships/hyperlink" Target="https://www.ema.europa.eu/en/documents/smop/chmp-post-authorisation-summary-positive-opinion-revolade-ii-68_en.pdf" TargetMode="External"/><Relationship Id="rId205" Type="http://schemas.openxmlformats.org/officeDocument/2006/relationships/hyperlink" Target="https://www.ema.europa.eu/en/documents/smop/chmp-post-authorisation-summary-positive-opinion-enhertu-ii-12_en.pdf" TargetMode="External"/><Relationship Id="rId247" Type="http://schemas.openxmlformats.org/officeDocument/2006/relationships/hyperlink" Target="https://www.ema.europa.eu/documents/smop/chmp-post-authorisation-summary-positive-opinion-ronapreve-ii-02_en.pdf" TargetMode="External"/><Relationship Id="rId107" Type="http://schemas.openxmlformats.org/officeDocument/2006/relationships/hyperlink" Target="https://www.ema.europa.eu/en/documents/smop/chmp-post-authorisation-summary-positive-opinion-galafold-ii-29_en.pdf" TargetMode="External"/><Relationship Id="rId289" Type="http://schemas.openxmlformats.org/officeDocument/2006/relationships/hyperlink" Target="https://www.ema.europa.eu/documents/smop/chmp-post-authorisation-summary-positive-opinion-jardiance-ii-76_en.pdf" TargetMode="External"/><Relationship Id="rId11" Type="http://schemas.openxmlformats.org/officeDocument/2006/relationships/hyperlink" Target="https://www.ema.europa.eu/en/documents/smop/chmp-post-authorisation-summary-positive-opinion-cosentyx-ii-53-g_en.pdf" TargetMode="External"/><Relationship Id="rId53" Type="http://schemas.openxmlformats.org/officeDocument/2006/relationships/hyperlink" Target="https://www.ema.europa.eu/en/medicines/human/summaries-opinion/kyprolis" TargetMode="External"/><Relationship Id="rId149" Type="http://schemas.openxmlformats.org/officeDocument/2006/relationships/hyperlink" Target="https://www.ema.europa.eu/en/documents/smop/chmp-summary-opinion-dupixent-x-45-g_en.pdf" TargetMode="External"/><Relationship Id="rId314" Type="http://schemas.openxmlformats.org/officeDocument/2006/relationships/hyperlink" Target="https://www.ema.europa.eu/en/documents/smop/chmp-post-authorisation-summary-positive-opinion-retsevmo-ii-22_en.pdf" TargetMode="External"/><Relationship Id="rId356" Type="http://schemas.openxmlformats.org/officeDocument/2006/relationships/hyperlink" Target="https://www.ema.europa.eu/en/documents/smop/chmp-post-authorisation-summary-positive-opinion-keytruda-ii-145_en.pdf" TargetMode="External"/><Relationship Id="rId95" Type="http://schemas.openxmlformats.org/officeDocument/2006/relationships/hyperlink" Target="https://www.ema.europa.eu/en/documents/smop/chmp-post-authorisation-summary-positive-opinion-opdivo-ws-1840_en.pdf" TargetMode="External"/><Relationship Id="rId160" Type="http://schemas.openxmlformats.org/officeDocument/2006/relationships/hyperlink" Target="https://www.ema.europa.eu/en/documents/smop/chmp-post-authorisation-summary-opinion-verzenios-ii-13_en.pdf" TargetMode="External"/><Relationship Id="rId216" Type="http://schemas.openxmlformats.org/officeDocument/2006/relationships/hyperlink" Target="https://www.ema.europa.eu/en/documents/smop/chmp-post-authorisation-summary-opinion-fintepla-ii-12_en.pdf" TargetMode="External"/><Relationship Id="rId258" Type="http://schemas.openxmlformats.org/officeDocument/2006/relationships/hyperlink" Target="https://www.ema.europa.eu/en/documents/smop/chmp-post-authorisation-summary-positive-opinion-soliris-ii-126_en.pdf" TargetMode="External"/><Relationship Id="rId22" Type="http://schemas.openxmlformats.org/officeDocument/2006/relationships/hyperlink" Target="https://www.ema.europa.eu/en/documents/smop/chmp-post-authorisation-summary-positive-opinion-novothirteen-ii-26-g_en.pdf" TargetMode="External"/><Relationship Id="rId64" Type="http://schemas.openxmlformats.org/officeDocument/2006/relationships/hyperlink" Target="https://www.ema.europa.eu/en/documents/smop/chmp-post-authorisation-summary-positive-opinion-spravato-ii-01-g_en.pdf" TargetMode="External"/><Relationship Id="rId118" Type="http://schemas.openxmlformats.org/officeDocument/2006/relationships/hyperlink" Target="https://www.ema.europa.eu/en/documents/smop/chmp-post-authorisation-summary-positive-opinion-noxafil-ii-62_en.pdf" TargetMode="External"/><Relationship Id="rId325" Type="http://schemas.openxmlformats.org/officeDocument/2006/relationships/hyperlink" Target="https://www.ema.europa.eu/en/documents/smop/chmp-post-authorisation-summary-positive-opinion-skyrizi-x-43-g_en.pdf" TargetMode="External"/><Relationship Id="rId367" Type="http://schemas.openxmlformats.org/officeDocument/2006/relationships/hyperlink" Target="https://www.ema.europa.eu/en/documents/smop/chmp-post-authorisation-summary-positive-opinion-yselty-ii-13_en.pdf" TargetMode="External"/><Relationship Id="rId171" Type="http://schemas.openxmlformats.org/officeDocument/2006/relationships/hyperlink" Target="https://www.ema.europa.eu/en/documents/smop/chmp-post-authorisation-summary-opinion-xeljanz_en.pdf" TargetMode="External"/><Relationship Id="rId227" Type="http://schemas.openxmlformats.org/officeDocument/2006/relationships/hyperlink" Target="https://www.ema.europa.eu/documents/smop/chmp-post-authorisation-summary-opinion-reblozyl-ii-09_en.pdf" TargetMode="External"/><Relationship Id="rId269" Type="http://schemas.openxmlformats.org/officeDocument/2006/relationships/hyperlink" Target="https://www.ema.europa.eu/en/documents/smop/chmp-post-authorisation-summary-positive-opinion-kaftrio-x-33_en.pdf" TargetMode="External"/><Relationship Id="rId33" Type="http://schemas.openxmlformats.org/officeDocument/2006/relationships/hyperlink" Target="https://www.ema.europa.eu/en/documents/smop/chmp-post-authorisation-summary-positive-opinion-orfadin-ii-71_en.pdf" TargetMode="External"/><Relationship Id="rId129" Type="http://schemas.openxmlformats.org/officeDocument/2006/relationships/hyperlink" Target="https://www.ema.europa.eu/en/documents/smop/chmp-post-authorisation-summary-positive-opinion-lenvima-ii-42_en.pdf" TargetMode="External"/><Relationship Id="rId280" Type="http://schemas.openxmlformats.org/officeDocument/2006/relationships/hyperlink" Target="https://www.ema.europa.eu/documents/smop/chmp-summary-post-authorisation-opinion-jemperli-ii-23_en.pdf" TargetMode="External"/><Relationship Id="rId336" Type="http://schemas.openxmlformats.org/officeDocument/2006/relationships/hyperlink" Target="https://www.ema.europa.eu/en/documents/smop/chmp-post-authorisation-summary-positive-opinion-imfinzi_en.pdf" TargetMode="External"/><Relationship Id="rId75" Type="http://schemas.openxmlformats.org/officeDocument/2006/relationships/hyperlink" Target="https://www.ema.europa.eu/en/documents/smop/chmp-post-authorisation-summary-positive-opinion-kalydeco-ii-89_en.pdf" TargetMode="External"/><Relationship Id="rId140" Type="http://schemas.openxmlformats.org/officeDocument/2006/relationships/hyperlink" Target="https://www.ema.europa.eu/en/medicines/human/summaries-opinion/kalydeco-5" TargetMode="External"/><Relationship Id="rId182" Type="http://schemas.openxmlformats.org/officeDocument/2006/relationships/hyperlink" Target="https://www.ema.europa.eu/en/documents/smop/chmp-post-authorisation-summary-positive-opinion-imvanex-ii-76_en.pdf" TargetMode="External"/><Relationship Id="rId378" Type="http://schemas.openxmlformats.org/officeDocument/2006/relationships/hyperlink" Target="https://www.ema.europa.eu/en/documents/smop/chmp-post-authorisation-summary-positive-opinion-yervoy-ws-2672_en.pdf" TargetMode="External"/><Relationship Id="rId6" Type="http://schemas.openxmlformats.org/officeDocument/2006/relationships/hyperlink" Target="https://www.ema.europa.eu/en/documents/smop/chmp-post-authorisation-summary-positive-opinion-venclyxto-ii-23-g_en.pdf" TargetMode="External"/><Relationship Id="rId238" Type="http://schemas.openxmlformats.org/officeDocument/2006/relationships/hyperlink" Target="https://www.ema.europa.eu/en/documents/smop/chmp-post-authorisation-summary-positive-opinion-tenkasi-ii-37_en.pdf" TargetMode="External"/><Relationship Id="rId291" Type="http://schemas.openxmlformats.org/officeDocument/2006/relationships/hyperlink" Target="https://www.ema.europa.eu/documents/smop/chmp-post-authorisation-summary-positive-opinion-mounjaro-ii-07_en.pdf" TargetMode="External"/><Relationship Id="rId305" Type="http://schemas.openxmlformats.org/officeDocument/2006/relationships/hyperlink" Target="https://www.ema.europa.eu/en/documents/smop/chmp-post-authorisation-summary-positive-opinion-kalydeco-x-0115-g_en.pdf" TargetMode="External"/><Relationship Id="rId347" Type="http://schemas.openxmlformats.org/officeDocument/2006/relationships/hyperlink" Target="https://www.ema.europa.eu/en/documents/smop/chmp-post-authorisation-summary-positive-opinion-slenyto-ii-25_en.pdf" TargetMode="External"/><Relationship Id="rId44" Type="http://schemas.openxmlformats.org/officeDocument/2006/relationships/hyperlink" Target="https://www.ema.europa.eu/en/documents/smop/chmp-post-authorisation-summary-positive-opinion-humira-ii-198_en.pdf" TargetMode="External"/><Relationship Id="rId86" Type="http://schemas.openxmlformats.org/officeDocument/2006/relationships/hyperlink" Target="https://www.ema.europa.eu/en/documents/smop/chmp-post-authorisation-summary-positive-opinion-maviret-x-33-g_en.pdf" TargetMode="External"/><Relationship Id="rId151" Type="http://schemas.openxmlformats.org/officeDocument/2006/relationships/hyperlink" Target="https://www.ema.europa.eu/en/documents/smop/chmp-post-authorisation-summary-opinion-lacosamide-ucb-ws-2049-g_en.pdf" TargetMode="External"/><Relationship Id="rId193" Type="http://schemas.openxmlformats.org/officeDocument/2006/relationships/hyperlink" Target="https://www.ema.europa.eu/en/documents/smop/chmp-post-authorisation-summary-positive-opinion-vaxneuvance-ii-01_en.pdf" TargetMode="External"/><Relationship Id="rId207" Type="http://schemas.openxmlformats.org/officeDocument/2006/relationships/hyperlink" Target="https://www.ema.europa.eu/en/documents/smop/chmp-post-authorisation-summary-positive-opinion-imfinzi-ii-46_en.pdf" TargetMode="External"/><Relationship Id="rId249" Type="http://schemas.openxmlformats.org/officeDocument/2006/relationships/hyperlink" Target="https://www.ema.europa.eu/documents/smop/chmp-post-authorisation-summary-positive-opinion-vemlidy-ii-40_en.pdf" TargetMode="External"/><Relationship Id="rId13" Type="http://schemas.openxmlformats.org/officeDocument/2006/relationships/hyperlink" Target="https://www.ema.europa.eu/en/documents/smop/chmp-post-authorisation-summary-positive-opinion-jorveza-x-07-g_en.pdf" TargetMode="External"/><Relationship Id="rId109" Type="http://schemas.openxmlformats.org/officeDocument/2006/relationships/hyperlink" Target="https://www.ema.europa.eu/en/documents/smop/chmp-post-authorisation-summary-positive-opinion-rinvoq-x-06-g_en.pdf" TargetMode="External"/><Relationship Id="rId260" Type="http://schemas.openxmlformats.org/officeDocument/2006/relationships/hyperlink" Target="https://www.ema.europa.eu/en/documents/smop/chmp-post-authorisation-summary-positive-opinion-bylvay-ii-11_en.pdf" TargetMode="External"/><Relationship Id="rId316" Type="http://schemas.openxmlformats.org/officeDocument/2006/relationships/hyperlink" Target="https://www.ema.europa.eu/en/documents/smop/chmp-post-authorisation-summary-positive-opinion-opdivo-ii-137_en.pdf" TargetMode="External"/><Relationship Id="rId55" Type="http://schemas.openxmlformats.org/officeDocument/2006/relationships/hyperlink" Target="https://www.ema.europa.eu/en/medicines/human/summaries-opinion/xarelto-0" TargetMode="External"/><Relationship Id="rId97" Type="http://schemas.openxmlformats.org/officeDocument/2006/relationships/hyperlink" Target="https://www.ema.europa.eu/en/documents/smop/chmp-post-authorisation-summary-positive-opinion-xiliarx-ws-1938-g_en.pdf" TargetMode="External"/><Relationship Id="rId120" Type="http://schemas.openxmlformats.org/officeDocument/2006/relationships/hyperlink" Target="https://www.ema.europa.eu/en/documents/smop/chmp-post-authorisation-summary-positive-opinion-opdivo-ii-96_en.pdf" TargetMode="External"/><Relationship Id="rId358" Type="http://schemas.openxmlformats.org/officeDocument/2006/relationships/hyperlink" Target="https://www.ema.europa.eu/en/documents/smop/chmp-post-authorisation-summary-positive-opinion-pravafenix-ii-37_en.pdf" TargetMode="External"/><Relationship Id="rId162" Type="http://schemas.openxmlformats.org/officeDocument/2006/relationships/hyperlink" Target="https://www.ema.europa.eu/en/documents/smop/chmp-post-authorisation-summary-opinion-cabometyx-ii-23_en.pdf" TargetMode="External"/><Relationship Id="rId218" Type="http://schemas.openxmlformats.org/officeDocument/2006/relationships/hyperlink" Target="https://www.ema.europa.eu/en/documents/smop/chmp-post-authorisation-summary-opinion-hemlibra-ii-27_en.pdf" TargetMode="External"/><Relationship Id="rId271" Type="http://schemas.openxmlformats.org/officeDocument/2006/relationships/hyperlink" Target="https://www.ema.europa.eu/en/documents/smop/chmp-post-authorisation-summary-positive-opinion-keytruda-ii-121_en.pdf" TargetMode="External"/><Relationship Id="rId24" Type="http://schemas.openxmlformats.org/officeDocument/2006/relationships/hyperlink" Target="https://www.ema.europa.eu/en/documents/smop/chmp-post-authorisation-summary-positive-opinion-shingrix-ii-22_en.pdf" TargetMode="External"/><Relationship Id="rId66" Type="http://schemas.openxmlformats.org/officeDocument/2006/relationships/hyperlink" Target="https://www.ema.europa.eu/en/documents/smop/chmp-post-authorisation-summary-positive-opinion-sirturo-x-36-g_en.pdf" TargetMode="External"/><Relationship Id="rId131" Type="http://schemas.openxmlformats.org/officeDocument/2006/relationships/hyperlink" Target="https://www.ema.europa.eu/en/medicines/human/summaries-opinion/skyrizi-0" TargetMode="External"/><Relationship Id="rId327" Type="http://schemas.openxmlformats.org/officeDocument/2006/relationships/hyperlink" Target="https://www.ema.europa.eu/en/documents/smop/chmp-post-authorisation-summary-positive-opinion-tevimbra-ii-08_en.pdf" TargetMode="External"/><Relationship Id="rId369" Type="http://schemas.openxmlformats.org/officeDocument/2006/relationships/hyperlink" Target="https://www.ema.europa.eu/en/documents/smop/chmp-post-authorisation-summary-positive-opinion-evkeeza-ii-15_en.pdf" TargetMode="External"/><Relationship Id="rId173" Type="http://schemas.openxmlformats.org/officeDocument/2006/relationships/hyperlink" Target="https://www.ema.europa.eu/en/documents/smop/chmp-post-authorisation-summary-positive-opinion-enhertu-ii-14_en.pdf" TargetMode="External"/><Relationship Id="rId229" Type="http://schemas.openxmlformats.org/officeDocument/2006/relationships/hyperlink" Target="https://www.ema.europa.eu/documents/smop/chmp-post-authorisation-summary-opinion-wakix-ii-30_en.pdf" TargetMode="External"/><Relationship Id="rId380" Type="http://schemas.openxmlformats.org/officeDocument/2006/relationships/hyperlink" Target="https://www.ema.europa.eu/en/documents/smop/chmp-post-authorisation-summary-positive-opinion-rekambys-ii-22_en.pdf" TargetMode="External"/><Relationship Id="rId240" Type="http://schemas.openxmlformats.org/officeDocument/2006/relationships/hyperlink" Target="https://www.ema.europa.eu/en/documents/smop/chmp-post-authorisation-summary-opinion-wegovy-ii-09_en.pdf" TargetMode="External"/><Relationship Id="rId35" Type="http://schemas.openxmlformats.org/officeDocument/2006/relationships/hyperlink" Target="https://www.ema.europa.eu/en/documents/smop/chmp-post-authorisation-summary-positive-opinion-tecentriq-ii-39_en.pdf" TargetMode="External"/><Relationship Id="rId77" Type="http://schemas.openxmlformats.org/officeDocument/2006/relationships/hyperlink" Target="https://www.ema.europa.eu/en/documents/smop/chmp-post-authorisation-summary-positive-opinion-tecentriq-ii-33_en.pdf" TargetMode="External"/><Relationship Id="rId100" Type="http://schemas.openxmlformats.org/officeDocument/2006/relationships/hyperlink" Target="https://www.ema.europa.eu/en/medicines/human/summaries-opinion/libtayo" TargetMode="External"/><Relationship Id="rId282" Type="http://schemas.openxmlformats.org/officeDocument/2006/relationships/hyperlink" Target="https://www.ema.europa.eu/documents/smop/chmp-post-authorisation-summary-positive-opinion-praluent-ii-78_en.pdf" TargetMode="External"/><Relationship Id="rId338" Type="http://schemas.openxmlformats.org/officeDocument/2006/relationships/hyperlink" Target="https://www.ema.europa.eu/en/documents/smop/chmp-post-authorisation-summary-positive-opinion-cresemba_en.pdf" TargetMode="External"/><Relationship Id="rId8" Type="http://schemas.openxmlformats.org/officeDocument/2006/relationships/hyperlink" Target="https://www.ema.europa.eu/en/documents/smop/chmp-post-authorisation-summary-positive-opinion-ofev-ii-26_en.pdf" TargetMode="External"/><Relationship Id="rId142" Type="http://schemas.openxmlformats.org/officeDocument/2006/relationships/hyperlink" Target="https://www.ema.europa.eu/en/documents/smop/chmp-post-authorisation-summary-positive-opinion-keytruda-ii-108_en.pdf" TargetMode="External"/><Relationship Id="rId184" Type="http://schemas.openxmlformats.org/officeDocument/2006/relationships/hyperlink" Target="https://www.ema.europa.eu/en/documents/smop/chmp-post-authorisation-summary-positive-opinion-tecartus-ii-08-g_en.pdf" TargetMode="External"/><Relationship Id="rId251" Type="http://schemas.openxmlformats.org/officeDocument/2006/relationships/hyperlink" Target="https://www.ema.europa.eu/en/documents/smop/chmp-post-authorisation-summary-positive-opinion-opdivo-ii-117_en.pdf" TargetMode="External"/><Relationship Id="rId46" Type="http://schemas.openxmlformats.org/officeDocument/2006/relationships/hyperlink" Target="https://www.ema.europa.eu/en/documents/smop/chmp-post-authorisation-summary-positive-opinion-opdivo-ii-80_en.pdf" TargetMode="External"/><Relationship Id="rId293" Type="http://schemas.openxmlformats.org/officeDocument/2006/relationships/hyperlink" Target="https://www.ema.europa.eu/documents/smop/chmp-post-authorisation-summary-positive-opinion-talzenna-x-15-g_en.pdf" TargetMode="External"/><Relationship Id="rId307" Type="http://schemas.openxmlformats.org/officeDocument/2006/relationships/hyperlink" Target="https://www.ema.europa.eu/en/documents/smop/chmp-post-authorisation-summary-positive-opinion-reblozyl-ii-21_en.pdf" TargetMode="External"/><Relationship Id="rId349" Type="http://schemas.openxmlformats.org/officeDocument/2006/relationships/hyperlink" Target="https://www.ema.europa.eu/en/documents/smop/chmp-post-authorisation-summary-opinion-tecentriq-ii-82_en.pdf" TargetMode="External"/><Relationship Id="rId88" Type="http://schemas.openxmlformats.org/officeDocument/2006/relationships/hyperlink" Target="https://www.ema.europa.eu/en/documents/smop/chmp-post-authorisation-summary-positive-opinion-blincyto-ii-38_en.pdf" TargetMode="External"/><Relationship Id="rId111" Type="http://schemas.openxmlformats.org/officeDocument/2006/relationships/hyperlink" Target="https://www.ema.europa.eu/en/documents/smop/chmp-post-authorisation-summary-positive-opinion-deltyba-x-46-g_en.pdf" TargetMode="External"/><Relationship Id="rId153" Type="http://schemas.openxmlformats.org/officeDocument/2006/relationships/hyperlink" Target="https://www.ema.europa.eu/en/medicines/human/summaries-opinion/tecfidera" TargetMode="External"/><Relationship Id="rId195" Type="http://schemas.openxmlformats.org/officeDocument/2006/relationships/hyperlink" Target="https://www.ema.europa.eu/en/documents/smop/chmp-post-authorisation-summary-positive-opinion-xalkori-ii-0072_en.pdf" TargetMode="External"/><Relationship Id="rId209" Type="http://schemas.openxmlformats.org/officeDocument/2006/relationships/hyperlink" Target="https://www.ema.europa.eu/en/documents/smop/chmp-post-authorisation-summary-positive-opinion-lynparza-ii-53_en.pdf" TargetMode="External"/><Relationship Id="rId360" Type="http://schemas.openxmlformats.org/officeDocument/2006/relationships/hyperlink" Target="https://www.ema.europa.eu/en/documents/smop/chmp-post-authorisation-summary-positive-opinion-zavicefta-ii-35_en.pdf" TargetMode="External"/><Relationship Id="rId220" Type="http://schemas.openxmlformats.org/officeDocument/2006/relationships/hyperlink" Target="https://www.ema.europa.eu/en/documents/smop/chmp-post-authorisation-summary-opinion-imfinzi-ii-45_en.pdf" TargetMode="External"/><Relationship Id="rId15" Type="http://schemas.openxmlformats.org/officeDocument/2006/relationships/hyperlink" Target="https://www.ema.europa.eu/en/documents/smop/chmp-summary-positive-opinion-ruconest-ii-53_en.pdf" TargetMode="External"/><Relationship Id="rId57" Type="http://schemas.openxmlformats.org/officeDocument/2006/relationships/hyperlink" Target="https://www.ema.europa.eu/en/documents/smop/chmp-post-authorisation-summary-positive-opinion-doptelet-ii-04-g_en.pdf" TargetMode="External"/><Relationship Id="rId262" Type="http://schemas.openxmlformats.org/officeDocument/2006/relationships/hyperlink" Target="https://www.ema.europa.eu/en/documents/smop/chmp-post-authorisation-summary-positive-opinion-evrysdi_en.pdf" TargetMode="External"/><Relationship Id="rId318" Type="http://schemas.openxmlformats.org/officeDocument/2006/relationships/hyperlink" Target="https://www.ema.europa.eu/en/documents/smop/chmp-post-summary-positive-opinon-rybrevant-ii-10_en.pdf" TargetMode="External"/><Relationship Id="rId99" Type="http://schemas.openxmlformats.org/officeDocument/2006/relationships/hyperlink" Target="https://www.ema.europa.eu/en/documents/smop/chmp-post-authorisation-summary-positive-opinion-zomarist-ws-1937-g_en.pdf" TargetMode="External"/><Relationship Id="rId122" Type="http://schemas.openxmlformats.org/officeDocument/2006/relationships/hyperlink" Target="https://www.ema.europa.eu/en/documents/smop/chmp-post-authorisation-summary-positive-opinion-zepatier-ii-29_en.pdf" TargetMode="External"/><Relationship Id="rId164" Type="http://schemas.openxmlformats.org/officeDocument/2006/relationships/hyperlink" Target="https://www.ema.europa.eu/en/documents/smop/chmp-post-authorisation-summary-positive-opinion-keytruda-ii-109-ii-117_en.pdf" TargetMode="External"/><Relationship Id="rId371" Type="http://schemas.openxmlformats.org/officeDocument/2006/relationships/hyperlink" Target="https://www.ema.europa.eu/en/documents/smop/chmp-post-authorisation-summary-positive-opinion-kevzara-x-43-g_en.pdf" TargetMode="External"/><Relationship Id="rId26" Type="http://schemas.openxmlformats.org/officeDocument/2006/relationships/hyperlink" Target="https://www.ema.europa.eu/en/documents/smop/chmp-post-authorisation-summary-positive-opinion-fycompa-ii-47_en.pdf" TargetMode="External"/><Relationship Id="rId231" Type="http://schemas.openxmlformats.org/officeDocument/2006/relationships/hyperlink" Target="https://www.ema.europa.eu/documents/smop/chmp-post-authorisation-summary-positive-opinion-esbriet-ii-74_en.pdf" TargetMode="External"/><Relationship Id="rId273" Type="http://schemas.openxmlformats.org/officeDocument/2006/relationships/hyperlink" Target="https://www.ema.europa.eu/en/documents/smop/chmp-post-authorisation-summary-positive-opinion-olumiant-ii-37_en.pdf" TargetMode="External"/><Relationship Id="rId329" Type="http://schemas.openxmlformats.org/officeDocument/2006/relationships/hyperlink" Target="https://www.ema.europa.eu/en/documents/smop/chmp-post-authorisation-summary-positive-opinion-beyfortus-ii-05_en.pdf"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7"/>
  <sheetViews>
    <sheetView tabSelected="1" topLeftCell="A298" zoomScale="80" zoomScaleNormal="80" workbookViewId="0">
      <selection activeCell="A307" sqref="A307"/>
    </sheetView>
  </sheetViews>
  <sheetFormatPr defaultRowHeight="15" x14ac:dyDescent="0.25"/>
  <cols>
    <col min="1" max="1" width="13.7109375" customWidth="1"/>
    <col min="2" max="2" width="16.5703125" bestFit="1" customWidth="1"/>
    <col min="3" max="3" width="29.85546875" bestFit="1" customWidth="1"/>
    <col min="4" max="4" width="26.5703125" customWidth="1"/>
    <col min="5" max="5" width="19.42578125" customWidth="1"/>
    <col min="6" max="6" width="65" customWidth="1"/>
    <col min="7" max="7" width="47.85546875" customWidth="1"/>
    <col min="8" max="8" width="21.42578125" customWidth="1"/>
    <col min="9" max="9" width="80.85546875" customWidth="1"/>
  </cols>
  <sheetData>
    <row r="1" spans="1:9" x14ac:dyDescent="0.25">
      <c r="A1" s="11" t="s">
        <v>0</v>
      </c>
    </row>
    <row r="2" spans="1:9" x14ac:dyDescent="0.25">
      <c r="A2" s="6"/>
    </row>
    <row r="3" spans="1:9" x14ac:dyDescent="0.25">
      <c r="A3" s="6" t="s">
        <v>1</v>
      </c>
    </row>
    <row r="5" spans="1:9" ht="30" x14ac:dyDescent="0.25">
      <c r="A5" s="1" t="s">
        <v>2</v>
      </c>
      <c r="B5" s="1" t="s">
        <v>3</v>
      </c>
      <c r="C5" s="1" t="s">
        <v>4</v>
      </c>
      <c r="D5" s="1" t="s">
        <v>5</v>
      </c>
      <c r="E5" s="1" t="s">
        <v>6</v>
      </c>
      <c r="F5" s="1" t="s">
        <v>7</v>
      </c>
      <c r="G5" s="1" t="s">
        <v>8</v>
      </c>
      <c r="H5" s="1" t="s">
        <v>9</v>
      </c>
      <c r="I5" s="1" t="s">
        <v>10</v>
      </c>
    </row>
    <row r="6" spans="1:9" x14ac:dyDescent="0.25">
      <c r="A6" s="2">
        <v>2020</v>
      </c>
      <c r="B6" s="2" t="s">
        <v>11</v>
      </c>
      <c r="C6" s="3" t="s">
        <v>12</v>
      </c>
      <c r="D6" s="4" t="s">
        <v>13</v>
      </c>
      <c r="E6" s="4" t="s">
        <v>14</v>
      </c>
      <c r="F6" s="4" t="s">
        <v>15</v>
      </c>
      <c r="G6" s="5" t="s">
        <v>16</v>
      </c>
      <c r="H6" s="2" t="s">
        <v>17</v>
      </c>
      <c r="I6" s="6" t="s">
        <v>18</v>
      </c>
    </row>
    <row r="7" spans="1:9" x14ac:dyDescent="0.25">
      <c r="A7" s="2">
        <v>2020</v>
      </c>
      <c r="B7" s="2" t="s">
        <v>11</v>
      </c>
      <c r="C7" s="3" t="s">
        <v>19</v>
      </c>
      <c r="D7" s="4" t="s">
        <v>20</v>
      </c>
      <c r="E7" s="4" t="s">
        <v>21</v>
      </c>
      <c r="F7" s="4" t="s">
        <v>22</v>
      </c>
      <c r="G7" s="5" t="s">
        <v>23</v>
      </c>
      <c r="H7" s="2" t="s">
        <v>17</v>
      </c>
      <c r="I7" s="6" t="s">
        <v>18</v>
      </c>
    </row>
    <row r="8" spans="1:9" ht="57.75" x14ac:dyDescent="0.25">
      <c r="A8" s="2">
        <v>2020</v>
      </c>
      <c r="B8" s="2" t="s">
        <v>11</v>
      </c>
      <c r="C8" s="3" t="s">
        <v>24</v>
      </c>
      <c r="D8" s="4" t="s">
        <v>25</v>
      </c>
      <c r="E8" s="4" t="s">
        <v>26</v>
      </c>
      <c r="F8" s="4" t="s">
        <v>27</v>
      </c>
      <c r="G8" s="5" t="s">
        <v>28</v>
      </c>
      <c r="H8" s="2" t="s">
        <v>17</v>
      </c>
      <c r="I8" s="6" t="s">
        <v>29</v>
      </c>
    </row>
    <row r="9" spans="1:9" x14ac:dyDescent="0.25">
      <c r="A9" s="2">
        <v>2020</v>
      </c>
      <c r="B9" s="2" t="s">
        <v>11</v>
      </c>
      <c r="C9" s="3" t="s">
        <v>30</v>
      </c>
      <c r="D9" s="4" t="s">
        <v>31</v>
      </c>
      <c r="E9" s="4" t="s">
        <v>14</v>
      </c>
      <c r="F9" s="4" t="s">
        <v>32</v>
      </c>
      <c r="G9" s="5" t="s">
        <v>33</v>
      </c>
      <c r="H9" s="2" t="s">
        <v>17</v>
      </c>
      <c r="I9" s="6" t="s">
        <v>18</v>
      </c>
    </row>
    <row r="10" spans="1:9" ht="29.25" x14ac:dyDescent="0.25">
      <c r="A10" s="2">
        <v>2020</v>
      </c>
      <c r="B10" s="2" t="s">
        <v>11</v>
      </c>
      <c r="C10" s="3" t="s">
        <v>34</v>
      </c>
      <c r="D10" s="4" t="s">
        <v>35</v>
      </c>
      <c r="E10" s="4" t="s">
        <v>21</v>
      </c>
      <c r="F10" s="4" t="s">
        <v>36</v>
      </c>
      <c r="G10" s="5" t="s">
        <v>37</v>
      </c>
      <c r="H10" s="2" t="s">
        <v>17</v>
      </c>
      <c r="I10" s="6" t="s">
        <v>18</v>
      </c>
    </row>
    <row r="11" spans="1:9" ht="29.25" x14ac:dyDescent="0.25">
      <c r="A11" s="2">
        <v>2020</v>
      </c>
      <c r="B11" s="2" t="s">
        <v>11</v>
      </c>
      <c r="C11" s="3" t="s">
        <v>38</v>
      </c>
      <c r="D11" s="4" t="s">
        <v>39</v>
      </c>
      <c r="E11" s="4" t="s">
        <v>21</v>
      </c>
      <c r="F11" s="4" t="s">
        <v>40</v>
      </c>
      <c r="G11" s="5" t="s">
        <v>41</v>
      </c>
      <c r="H11" s="2" t="s">
        <v>17</v>
      </c>
      <c r="I11" s="6" t="s">
        <v>18</v>
      </c>
    </row>
    <row r="12" spans="1:9" x14ac:dyDescent="0.25">
      <c r="A12" s="2">
        <v>2020</v>
      </c>
      <c r="B12" s="2" t="s">
        <v>11</v>
      </c>
      <c r="C12" s="3" t="s">
        <v>42</v>
      </c>
      <c r="D12" s="4" t="s">
        <v>43</v>
      </c>
      <c r="E12" s="4" t="s">
        <v>21</v>
      </c>
      <c r="F12" s="4" t="s">
        <v>44</v>
      </c>
      <c r="G12" s="5" t="s">
        <v>45</v>
      </c>
      <c r="H12" s="2" t="s">
        <v>17</v>
      </c>
      <c r="I12" s="6" t="s">
        <v>18</v>
      </c>
    </row>
    <row r="13" spans="1:9" x14ac:dyDescent="0.25">
      <c r="A13" s="2">
        <v>2020</v>
      </c>
      <c r="B13" s="2" t="s">
        <v>11</v>
      </c>
      <c r="C13" s="3" t="s">
        <v>46</v>
      </c>
      <c r="D13" s="4" t="s">
        <v>47</v>
      </c>
      <c r="E13" s="7" t="s">
        <v>48</v>
      </c>
      <c r="F13" s="4" t="s">
        <v>49</v>
      </c>
      <c r="G13" s="5" t="s">
        <v>50</v>
      </c>
      <c r="H13" s="2" t="s">
        <v>17</v>
      </c>
      <c r="I13" s="6" t="s">
        <v>18</v>
      </c>
    </row>
    <row r="14" spans="1:9" ht="29.25" x14ac:dyDescent="0.25">
      <c r="A14" s="2">
        <v>2020</v>
      </c>
      <c r="B14" s="2" t="s">
        <v>51</v>
      </c>
      <c r="C14" s="2" t="s">
        <v>52</v>
      </c>
      <c r="D14" s="2" t="s">
        <v>53</v>
      </c>
      <c r="E14" s="2" t="s">
        <v>54</v>
      </c>
      <c r="F14" s="2" t="s">
        <v>55</v>
      </c>
      <c r="G14" s="8" t="s">
        <v>56</v>
      </c>
      <c r="H14" s="2" t="s">
        <v>17</v>
      </c>
      <c r="I14" s="2" t="s">
        <v>57</v>
      </c>
    </row>
    <row r="15" spans="1:9" ht="29.25" x14ac:dyDescent="0.25">
      <c r="A15" s="2">
        <v>2020</v>
      </c>
      <c r="B15" s="2" t="s">
        <v>58</v>
      </c>
      <c r="C15" s="2" t="s">
        <v>59</v>
      </c>
      <c r="D15" s="2" t="s">
        <v>60</v>
      </c>
      <c r="E15" s="2" t="s">
        <v>54</v>
      </c>
      <c r="F15" s="2" t="s">
        <v>61</v>
      </c>
      <c r="G15" s="8" t="s">
        <v>62</v>
      </c>
      <c r="H15" s="2" t="s">
        <v>63</v>
      </c>
      <c r="I15" s="2" t="s">
        <v>64</v>
      </c>
    </row>
    <row r="16" spans="1:9" ht="57.75" x14ac:dyDescent="0.25">
      <c r="A16" s="2">
        <v>2020</v>
      </c>
      <c r="B16" s="2" t="s">
        <v>58</v>
      </c>
      <c r="C16" s="2" t="s">
        <v>65</v>
      </c>
      <c r="D16" s="2" t="s">
        <v>66</v>
      </c>
      <c r="E16" s="2" t="s">
        <v>67</v>
      </c>
      <c r="F16" s="2" t="s">
        <v>68</v>
      </c>
      <c r="G16" s="10" t="s">
        <v>69</v>
      </c>
      <c r="H16" s="2" t="s">
        <v>17</v>
      </c>
      <c r="I16" s="6" t="s">
        <v>18</v>
      </c>
    </row>
    <row r="17" spans="1:9" ht="57.75" x14ac:dyDescent="0.25">
      <c r="A17" s="2">
        <v>2020</v>
      </c>
      <c r="B17" s="2" t="s">
        <v>58</v>
      </c>
      <c r="C17" s="2" t="s">
        <v>70</v>
      </c>
      <c r="D17" s="2" t="s">
        <v>66</v>
      </c>
      <c r="E17" s="2" t="s">
        <v>67</v>
      </c>
      <c r="F17" s="2" t="s">
        <v>68</v>
      </c>
      <c r="G17" s="10" t="s">
        <v>71</v>
      </c>
      <c r="H17" s="2" t="s">
        <v>17</v>
      </c>
      <c r="I17" s="6" t="s">
        <v>18</v>
      </c>
    </row>
    <row r="18" spans="1:9" ht="43.5" x14ac:dyDescent="0.25">
      <c r="A18" s="2">
        <v>2020</v>
      </c>
      <c r="B18" s="2" t="s">
        <v>58</v>
      </c>
      <c r="C18" s="2" t="s">
        <v>72</v>
      </c>
      <c r="D18" s="2" t="s">
        <v>73</v>
      </c>
      <c r="E18" s="2" t="s">
        <v>14</v>
      </c>
      <c r="F18" s="2" t="s">
        <v>74</v>
      </c>
      <c r="G18" s="8" t="s">
        <v>75</v>
      </c>
      <c r="H18" s="2" t="s">
        <v>17</v>
      </c>
      <c r="I18" s="2" t="s">
        <v>29</v>
      </c>
    </row>
    <row r="19" spans="1:9" ht="29.25" x14ac:dyDescent="0.25">
      <c r="A19" s="2">
        <v>2020</v>
      </c>
      <c r="B19" s="2" t="s">
        <v>58</v>
      </c>
      <c r="C19" s="2" t="s">
        <v>76</v>
      </c>
      <c r="D19" s="2" t="s">
        <v>77</v>
      </c>
      <c r="E19" s="2" t="s">
        <v>21</v>
      </c>
      <c r="F19" s="2" t="s">
        <v>78</v>
      </c>
      <c r="G19" s="8" t="s">
        <v>79</v>
      </c>
      <c r="H19" s="2" t="s">
        <v>17</v>
      </c>
      <c r="I19" s="6" t="s">
        <v>18</v>
      </c>
    </row>
    <row r="20" spans="1:9" x14ac:dyDescent="0.25">
      <c r="A20" s="2">
        <v>2020</v>
      </c>
      <c r="B20" s="2" t="s">
        <v>58</v>
      </c>
      <c r="C20" s="2" t="s">
        <v>80</v>
      </c>
      <c r="D20" s="2" t="s">
        <v>81</v>
      </c>
      <c r="E20" s="2" t="s">
        <v>54</v>
      </c>
      <c r="F20" s="2" t="s">
        <v>82</v>
      </c>
      <c r="G20" s="8" t="s">
        <v>83</v>
      </c>
      <c r="H20" s="2" t="s">
        <v>63</v>
      </c>
      <c r="I20" s="2" t="s">
        <v>64</v>
      </c>
    </row>
    <row r="21" spans="1:9" ht="29.25" x14ac:dyDescent="0.25">
      <c r="A21" s="2">
        <v>2020</v>
      </c>
      <c r="B21" s="2" t="s">
        <v>58</v>
      </c>
      <c r="C21" s="2" t="s">
        <v>84</v>
      </c>
      <c r="D21" s="2" t="s">
        <v>85</v>
      </c>
      <c r="E21" s="2" t="s">
        <v>86</v>
      </c>
      <c r="F21" s="2" t="s">
        <v>87</v>
      </c>
      <c r="G21" s="8" t="s">
        <v>88</v>
      </c>
      <c r="H21" s="2" t="s">
        <v>17</v>
      </c>
      <c r="I21" s="6" t="s">
        <v>18</v>
      </c>
    </row>
    <row r="22" spans="1:9" ht="57.75" x14ac:dyDescent="0.25">
      <c r="A22" s="2">
        <v>2020</v>
      </c>
      <c r="B22" s="2" t="s">
        <v>89</v>
      </c>
      <c r="C22" s="2" t="s">
        <v>90</v>
      </c>
      <c r="D22" s="2" t="s">
        <v>91</v>
      </c>
      <c r="E22" s="2" t="s">
        <v>67</v>
      </c>
      <c r="F22" s="2" t="s">
        <v>68</v>
      </c>
      <c r="G22" s="8" t="str">
        <f>HYPERLINK("https://www.ema.europa.eu/en/documents/smop-initial/chmp-summary-positive-opinion-enerzair-breezhaler_en.pdf", "Enerzair Breezhaler: Pending EC decision")</f>
        <v>Enerzair Breezhaler: Pending EC decision</v>
      </c>
      <c r="H22" s="2" t="s">
        <v>17</v>
      </c>
      <c r="I22" s="2" t="s">
        <v>18</v>
      </c>
    </row>
    <row r="23" spans="1:9" ht="57.75" x14ac:dyDescent="0.25">
      <c r="A23" s="2">
        <v>2020</v>
      </c>
      <c r="B23" s="2" t="s">
        <v>89</v>
      </c>
      <c r="C23" s="2" t="s">
        <v>92</v>
      </c>
      <c r="D23" s="2" t="s">
        <v>91</v>
      </c>
      <c r="E23" s="2" t="s">
        <v>67</v>
      </c>
      <c r="F23" s="2" t="s">
        <v>68</v>
      </c>
      <c r="G23" s="8" t="str">
        <f>HYPERLINK("https://www.ema.europa.eu/en/documents/smop-initial/chmp-summary-positive-opinion-zimbus-breezhaler_en.pdf", "Zimbus Breezhaler: Pending EC decision")</f>
        <v>Zimbus Breezhaler: Pending EC decision</v>
      </c>
      <c r="H23" s="2" t="s">
        <v>17</v>
      </c>
      <c r="I23" s="2" t="s">
        <v>18</v>
      </c>
    </row>
    <row r="24" spans="1:9" x14ac:dyDescent="0.25">
      <c r="A24" s="2">
        <v>2020</v>
      </c>
      <c r="B24" s="2" t="s">
        <v>89</v>
      </c>
      <c r="C24" s="2" t="s">
        <v>93</v>
      </c>
      <c r="D24" s="2" t="s">
        <v>94</v>
      </c>
      <c r="E24" s="2" t="s">
        <v>21</v>
      </c>
      <c r="F24" s="2" t="s">
        <v>95</v>
      </c>
      <c r="G24" s="8" t="str">
        <f>HYPERLINK("https://www.ema.europa.eu/en/documents/smop-initial/chmp-summary-positive-opinion-daurismo_en.pdf","Daurismo: Pending EC decision")</f>
        <v>Daurismo: Pending EC decision</v>
      </c>
      <c r="H24" s="2" t="s">
        <v>17</v>
      </c>
      <c r="I24" s="2" t="s">
        <v>18</v>
      </c>
    </row>
    <row r="25" spans="1:9" ht="29.25" x14ac:dyDescent="0.25">
      <c r="A25" s="2">
        <v>2020</v>
      </c>
      <c r="B25" s="2" t="s">
        <v>89</v>
      </c>
      <c r="C25" s="2" t="s">
        <v>96</v>
      </c>
      <c r="D25" s="2" t="s">
        <v>97</v>
      </c>
      <c r="E25" s="2" t="s">
        <v>14</v>
      </c>
      <c r="F25" s="2" t="s">
        <v>98</v>
      </c>
      <c r="G25" s="8" t="str">
        <f>HYPERLINK("https://www.ema.europa.eu/en/documents/smop-initial/chmp-summary-positive-opinion-reblozyl_en.pdf","Reblozyl: Pending EC decision")</f>
        <v>Reblozyl: Pending EC decision</v>
      </c>
      <c r="H25" s="2" t="s">
        <v>63</v>
      </c>
      <c r="I25" s="2" t="s">
        <v>64</v>
      </c>
    </row>
    <row r="26" spans="1:9" ht="29.25" x14ac:dyDescent="0.25">
      <c r="A26" s="2">
        <v>2020</v>
      </c>
      <c r="B26" s="2" t="s">
        <v>89</v>
      </c>
      <c r="C26" s="2" t="s">
        <v>96</v>
      </c>
      <c r="D26" s="2" t="s">
        <v>97</v>
      </c>
      <c r="E26" s="2" t="s">
        <v>14</v>
      </c>
      <c r="F26" s="2" t="s">
        <v>99</v>
      </c>
      <c r="G26" s="8" t="str">
        <f>HYPERLINK("https://www.ema.europa.eu/en/documents/smop-initial/chmp-summary-positive-opinion-reblozyl_en.pdf","Reblozyl: Pending EC decision")</f>
        <v>Reblozyl: Pending EC decision</v>
      </c>
      <c r="H26" s="2" t="s">
        <v>63</v>
      </c>
      <c r="I26" s="2" t="s">
        <v>64</v>
      </c>
    </row>
    <row r="27" spans="1:9" ht="29.25" x14ac:dyDescent="0.25">
      <c r="A27" s="2">
        <v>2020</v>
      </c>
      <c r="B27" s="2" t="s">
        <v>100</v>
      </c>
      <c r="C27" s="2" t="s">
        <v>101</v>
      </c>
      <c r="D27" s="2" t="s">
        <v>102</v>
      </c>
      <c r="E27" s="2" t="s">
        <v>14</v>
      </c>
      <c r="F27" s="2" t="s">
        <v>103</v>
      </c>
      <c r="G27" s="8" t="str">
        <f>HYPERLINK("https://www.ema.europa.eu/en/documents/smop-initial/chmp-summary-positive-opinion-hepcludex_en.pdf","Hepcludex: Pending EC decision")</f>
        <v>Hepcludex: Pending EC decision</v>
      </c>
      <c r="H27" s="2" t="s">
        <v>17</v>
      </c>
      <c r="I27" s="2" t="s">
        <v>18</v>
      </c>
    </row>
    <row r="28" spans="1:9" x14ac:dyDescent="0.25">
      <c r="A28" s="2">
        <v>2020</v>
      </c>
      <c r="B28" s="2" t="s">
        <v>100</v>
      </c>
      <c r="C28" s="2" t="s">
        <v>104</v>
      </c>
      <c r="D28" s="2" t="s">
        <v>105</v>
      </c>
      <c r="E28" s="2" t="s">
        <v>14</v>
      </c>
      <c r="F28" s="2" t="s">
        <v>106</v>
      </c>
      <c r="G28" s="8" t="str">
        <f>HYPERLINK("https://www.ema.europa.eu/en/documents/smop-initial/chmp-summary-positive-opinion-mvabea_en.pdf","Mvabea: Pending EC decision")</f>
        <v>Mvabea: Pending EC decision</v>
      </c>
      <c r="H28" s="2" t="s">
        <v>17</v>
      </c>
      <c r="I28" s="2" t="s">
        <v>29</v>
      </c>
    </row>
    <row r="29" spans="1:9" ht="29.25" x14ac:dyDescent="0.25">
      <c r="A29" s="2">
        <v>2020</v>
      </c>
      <c r="B29" s="2" t="s">
        <v>100</v>
      </c>
      <c r="C29" s="2" t="s">
        <v>107</v>
      </c>
      <c r="D29" s="2" t="s">
        <v>108</v>
      </c>
      <c r="E29" s="2" t="s">
        <v>21</v>
      </c>
      <c r="F29" s="2" t="s">
        <v>109</v>
      </c>
      <c r="G29" s="8" t="str">
        <f>HYPERLINK("https://www.ema.europa.eu/en/documents/smop-initial/chmp-summary-positive-opinion-piqray_en.pdf","Piqray: Pending EC decision")</f>
        <v>Piqray: Pending EC decision</v>
      </c>
      <c r="H29" s="2" t="s">
        <v>17</v>
      </c>
      <c r="I29" s="2" t="s">
        <v>18</v>
      </c>
    </row>
    <row r="30" spans="1:9" ht="43.5" x14ac:dyDescent="0.25">
      <c r="A30" s="2">
        <v>2020</v>
      </c>
      <c r="B30" s="2" t="s">
        <v>100</v>
      </c>
      <c r="C30" s="2" t="s">
        <v>110</v>
      </c>
      <c r="D30" s="2" t="s">
        <v>111</v>
      </c>
      <c r="E30" s="2" t="s">
        <v>86</v>
      </c>
      <c r="F30" s="2" t="s">
        <v>112</v>
      </c>
      <c r="G30" s="8" t="str">
        <f>HYPERLINK("https://www.ema.europa.eu/en/documents/smop-initial/chmp-summary-positive-opinion-rozlytrek_en.pdf","Rozlytrek: Pending EC decision")</f>
        <v>Rozlytrek: Pending EC decision</v>
      </c>
      <c r="H30" s="2" t="s">
        <v>17</v>
      </c>
      <c r="I30" s="2" t="s">
        <v>18</v>
      </c>
    </row>
    <row r="31" spans="1:9" x14ac:dyDescent="0.25">
      <c r="A31" s="2">
        <v>2020</v>
      </c>
      <c r="B31" s="2" t="s">
        <v>100</v>
      </c>
      <c r="C31" s="2" t="s">
        <v>113</v>
      </c>
      <c r="D31" s="2" t="s">
        <v>114</v>
      </c>
      <c r="E31" s="2" t="s">
        <v>115</v>
      </c>
      <c r="F31" s="2" t="s">
        <v>116</v>
      </c>
      <c r="G31" s="8" t="str">
        <f>HYPERLINK("https://www.ema.europa.eu/en/documents/smop-initial/chmp-summary-positive-opinion-xenleta_en.pdf","Xenleta: Pending EC decision")</f>
        <v>Xenleta: Pending EC decision</v>
      </c>
      <c r="H31" s="2" t="s">
        <v>17</v>
      </c>
      <c r="I31" s="4" t="s">
        <v>117</v>
      </c>
    </row>
    <row r="32" spans="1:9" x14ac:dyDescent="0.25">
      <c r="A32" s="2">
        <v>2020</v>
      </c>
      <c r="B32" s="2" t="s">
        <v>100</v>
      </c>
      <c r="C32" s="2" t="s">
        <v>118</v>
      </c>
      <c r="D32" s="2" t="s">
        <v>105</v>
      </c>
      <c r="E32" s="2" t="s">
        <v>14</v>
      </c>
      <c r="F32" s="2" t="s">
        <v>106</v>
      </c>
      <c r="G32" s="8" t="str">
        <f>HYPERLINK("https://www.ema.europa.eu/en/documents/smop-initial/chmp-summary-positive-opinion-zabdeno_en.pdf","Zabdeno: Pending EC decision")</f>
        <v>Zabdeno: Pending EC decision</v>
      </c>
      <c r="H32" s="2" t="s">
        <v>17</v>
      </c>
      <c r="I32" s="2" t="s">
        <v>119</v>
      </c>
    </row>
    <row r="33" spans="1:9" ht="29.25" x14ac:dyDescent="0.25">
      <c r="A33" s="2">
        <v>2020</v>
      </c>
      <c r="B33" s="2" t="s">
        <v>120</v>
      </c>
      <c r="C33" s="2" t="s">
        <v>121</v>
      </c>
      <c r="D33" s="2" t="s">
        <v>122</v>
      </c>
      <c r="E33" s="2" t="s">
        <v>54</v>
      </c>
      <c r="F33" s="2" t="s">
        <v>123</v>
      </c>
      <c r="G33" s="8" t="str">
        <f>HYPERLINK("https://www.ema.europa.eu/en/documents/smop-initial/chmp-summary-positive-opinion-idefirix_en.pdf","Idefirix: Panding EC decision")</f>
        <v>Idefirix: Panding EC decision</v>
      </c>
      <c r="H33" s="2" t="s">
        <v>17</v>
      </c>
      <c r="I33" s="4" t="s">
        <v>117</v>
      </c>
    </row>
    <row r="34" spans="1:9" ht="43.5" x14ac:dyDescent="0.25">
      <c r="A34" s="2">
        <v>2020</v>
      </c>
      <c r="B34" s="2" t="s">
        <v>120</v>
      </c>
      <c r="C34" s="2" t="s">
        <v>124</v>
      </c>
      <c r="D34" s="2" t="s">
        <v>125</v>
      </c>
      <c r="E34" s="2" t="s">
        <v>21</v>
      </c>
      <c r="F34" s="2" t="s">
        <v>126</v>
      </c>
      <c r="G34" s="8" t="str">
        <f>HYPERLINK("https://www.ema.europa.eu/en/documents/smop-initial/chmp-summary-positive-opinion-kaftrio_en.pdf","Kaftrio: Pending EC decision")</f>
        <v>Kaftrio: Pending EC decision</v>
      </c>
      <c r="H34" s="2" t="s">
        <v>17</v>
      </c>
      <c r="I34" s="2" t="s">
        <v>18</v>
      </c>
    </row>
    <row r="35" spans="1:9" x14ac:dyDescent="0.25">
      <c r="A35" s="2">
        <v>2020</v>
      </c>
      <c r="B35" s="2" t="s">
        <v>120</v>
      </c>
      <c r="C35" s="2" t="s">
        <v>127</v>
      </c>
      <c r="D35" s="2" t="s">
        <v>128</v>
      </c>
      <c r="E35" s="2" t="s">
        <v>54</v>
      </c>
      <c r="F35" s="2" t="s">
        <v>129</v>
      </c>
      <c r="G35" s="8" t="str">
        <f>HYPERLINK("https://www.ema.europa.eu/en/documents/smop-initial/chmp-summary-positive-opinion-veklury_en.pdf","Veklury: Pending EC decision")</f>
        <v>Veklury: Pending EC decision</v>
      </c>
      <c r="H35" s="2" t="s">
        <v>63</v>
      </c>
      <c r="I35" s="2" t="s">
        <v>130</v>
      </c>
    </row>
    <row r="36" spans="1:9" ht="86.25" x14ac:dyDescent="0.25">
      <c r="A36" s="2">
        <v>2020</v>
      </c>
      <c r="B36" s="2" t="s">
        <v>131</v>
      </c>
      <c r="C36" s="2" t="s">
        <v>132</v>
      </c>
      <c r="D36" s="2" t="s">
        <v>133</v>
      </c>
      <c r="E36" s="2" t="s">
        <v>54</v>
      </c>
      <c r="F36" s="2" t="s">
        <v>134</v>
      </c>
      <c r="G36" s="8" t="s">
        <v>135</v>
      </c>
      <c r="H36" s="2" t="s">
        <v>63</v>
      </c>
      <c r="I36" s="2" t="s">
        <v>64</v>
      </c>
    </row>
    <row r="37" spans="1:9" ht="72" x14ac:dyDescent="0.25">
      <c r="A37" s="2">
        <v>2020</v>
      </c>
      <c r="B37" s="2" t="s">
        <v>131</v>
      </c>
      <c r="C37" s="2" t="s">
        <v>136</v>
      </c>
      <c r="D37" s="2" t="s">
        <v>137</v>
      </c>
      <c r="E37" s="2" t="s">
        <v>54</v>
      </c>
      <c r="F37" s="2" t="s">
        <v>138</v>
      </c>
      <c r="G37" s="8" t="s">
        <v>139</v>
      </c>
      <c r="H37" s="2" t="s">
        <v>17</v>
      </c>
      <c r="I37" s="2" t="s">
        <v>57</v>
      </c>
    </row>
    <row r="38" spans="1:9" ht="43.5" x14ac:dyDescent="0.25">
      <c r="A38" s="2">
        <v>2020</v>
      </c>
      <c r="B38" s="2" t="s">
        <v>131</v>
      </c>
      <c r="C38" s="2" t="s">
        <v>140</v>
      </c>
      <c r="D38" s="2" t="s">
        <v>141</v>
      </c>
      <c r="E38" s="2" t="s">
        <v>142</v>
      </c>
      <c r="F38" s="2" t="s">
        <v>143</v>
      </c>
      <c r="G38" s="8" t="s">
        <v>144</v>
      </c>
      <c r="H38" s="2" t="s">
        <v>17</v>
      </c>
      <c r="I38" s="2" t="s">
        <v>18</v>
      </c>
    </row>
    <row r="39" spans="1:9" ht="57.75" x14ac:dyDescent="0.25">
      <c r="A39" s="2">
        <v>2020</v>
      </c>
      <c r="B39" s="2" t="s">
        <v>131</v>
      </c>
      <c r="C39" s="2" t="s">
        <v>145</v>
      </c>
      <c r="D39" s="2" t="s">
        <v>146</v>
      </c>
      <c r="E39" s="2" t="s">
        <v>21</v>
      </c>
      <c r="F39" s="2" t="s">
        <v>147</v>
      </c>
      <c r="G39" s="8" t="s">
        <v>148</v>
      </c>
      <c r="H39" s="2" t="s">
        <v>17</v>
      </c>
      <c r="I39" s="2" t="s">
        <v>18</v>
      </c>
    </row>
    <row r="40" spans="1:9" ht="86.25" x14ac:dyDescent="0.25">
      <c r="A40" s="2">
        <v>2020</v>
      </c>
      <c r="B40" s="2" t="s">
        <v>131</v>
      </c>
      <c r="C40" s="2" t="s">
        <v>149</v>
      </c>
      <c r="D40" s="2" t="s">
        <v>150</v>
      </c>
      <c r="E40" s="2" t="s">
        <v>86</v>
      </c>
      <c r="F40" s="2" t="s">
        <v>151</v>
      </c>
      <c r="G40" s="8" t="s">
        <v>152</v>
      </c>
      <c r="H40" s="2" t="s">
        <v>17</v>
      </c>
      <c r="I40" s="2" t="s">
        <v>18</v>
      </c>
    </row>
    <row r="41" spans="1:9" ht="72" x14ac:dyDescent="0.25">
      <c r="A41" s="2">
        <v>2020</v>
      </c>
      <c r="B41" s="2" t="s">
        <v>131</v>
      </c>
      <c r="C41" s="2" t="s">
        <v>153</v>
      </c>
      <c r="D41" s="2" t="s">
        <v>154</v>
      </c>
      <c r="E41" s="2" t="s">
        <v>21</v>
      </c>
      <c r="F41" s="2" t="s">
        <v>155</v>
      </c>
      <c r="G41" s="8" t="s">
        <v>156</v>
      </c>
      <c r="H41" s="2" t="s">
        <v>17</v>
      </c>
      <c r="I41" s="2" t="s">
        <v>18</v>
      </c>
    </row>
    <row r="42" spans="1:9" ht="29.25" x14ac:dyDescent="0.25">
      <c r="A42" s="2">
        <v>2020</v>
      </c>
      <c r="B42" s="2" t="s">
        <v>131</v>
      </c>
      <c r="C42" s="2" t="s">
        <v>157</v>
      </c>
      <c r="D42" s="2" t="s">
        <v>158</v>
      </c>
      <c r="E42" s="2" t="s">
        <v>159</v>
      </c>
      <c r="F42" s="2" t="s">
        <v>160</v>
      </c>
      <c r="G42" s="10" t="s">
        <v>161</v>
      </c>
      <c r="H42" s="2" t="s">
        <v>17</v>
      </c>
      <c r="I42" s="4" t="s">
        <v>117</v>
      </c>
    </row>
    <row r="43" spans="1:9" ht="86.25" x14ac:dyDescent="0.25">
      <c r="A43" s="2">
        <v>2020</v>
      </c>
      <c r="B43" s="2" t="s">
        <v>162</v>
      </c>
      <c r="C43" s="2" t="s">
        <v>163</v>
      </c>
      <c r="D43" s="2" t="s">
        <v>164</v>
      </c>
      <c r="E43" s="2" t="s">
        <v>14</v>
      </c>
      <c r="F43" s="2" t="s">
        <v>165</v>
      </c>
      <c r="G43" s="8" t="s">
        <v>166</v>
      </c>
      <c r="H43" s="2" t="s">
        <v>17</v>
      </c>
      <c r="I43" s="4" t="s">
        <v>117</v>
      </c>
    </row>
    <row r="44" spans="1:9" ht="57.75" x14ac:dyDescent="0.25">
      <c r="A44" s="2">
        <v>2020</v>
      </c>
      <c r="B44" s="2" t="s">
        <v>162</v>
      </c>
      <c r="C44" s="2" t="s">
        <v>167</v>
      </c>
      <c r="D44" s="2" t="s">
        <v>168</v>
      </c>
      <c r="E44" s="2" t="s">
        <v>14</v>
      </c>
      <c r="F44" s="2" t="s">
        <v>169</v>
      </c>
      <c r="G44" s="8" t="s">
        <v>170</v>
      </c>
      <c r="H44" s="2" t="s">
        <v>17</v>
      </c>
      <c r="I44" s="2" t="s">
        <v>29</v>
      </c>
    </row>
    <row r="45" spans="1:9" ht="43.5" x14ac:dyDescent="0.25">
      <c r="A45" s="2">
        <v>2020</v>
      </c>
      <c r="B45" s="2" t="s">
        <v>162</v>
      </c>
      <c r="C45" s="2" t="s">
        <v>171</v>
      </c>
      <c r="D45" s="2" t="s">
        <v>172</v>
      </c>
      <c r="E45" s="2" t="s">
        <v>14</v>
      </c>
      <c r="F45" s="2" t="s">
        <v>173</v>
      </c>
      <c r="G45" s="8" t="s">
        <v>174</v>
      </c>
      <c r="H45" s="2" t="s">
        <v>17</v>
      </c>
      <c r="I45" s="2" t="s">
        <v>29</v>
      </c>
    </row>
    <row r="46" spans="1:9" ht="86.25" x14ac:dyDescent="0.25">
      <c r="A46" s="2">
        <v>2020</v>
      </c>
      <c r="B46" s="2" t="s">
        <v>162</v>
      </c>
      <c r="C46" s="2" t="s">
        <v>175</v>
      </c>
      <c r="D46" s="2" t="s">
        <v>176</v>
      </c>
      <c r="E46" s="2" t="s">
        <v>54</v>
      </c>
      <c r="F46" s="2" t="s">
        <v>177</v>
      </c>
      <c r="G46" s="8" t="s">
        <v>178</v>
      </c>
      <c r="H46" s="2" t="s">
        <v>17</v>
      </c>
      <c r="I46" s="4" t="s">
        <v>117</v>
      </c>
    </row>
    <row r="47" spans="1:9" ht="57.75" x14ac:dyDescent="0.25">
      <c r="A47" s="2">
        <v>2020</v>
      </c>
      <c r="B47" s="2" t="s">
        <v>179</v>
      </c>
      <c r="C47" s="2" t="s">
        <v>180</v>
      </c>
      <c r="D47" s="2" t="s">
        <v>181</v>
      </c>
      <c r="E47" s="2" t="s">
        <v>54</v>
      </c>
      <c r="F47" s="2" t="s">
        <v>182</v>
      </c>
      <c r="G47" s="8" t="s">
        <v>183</v>
      </c>
      <c r="H47" s="2" t="s">
        <v>63</v>
      </c>
      <c r="I47" s="2" t="s">
        <v>64</v>
      </c>
    </row>
    <row r="48" spans="1:9" ht="114.75" x14ac:dyDescent="0.25">
      <c r="A48" s="2">
        <v>2020</v>
      </c>
      <c r="B48" s="2" t="s">
        <v>179</v>
      </c>
      <c r="C48" s="2" t="s">
        <v>184</v>
      </c>
      <c r="D48" s="2" t="s">
        <v>185</v>
      </c>
      <c r="E48" s="2" t="s">
        <v>186</v>
      </c>
      <c r="F48" s="2" t="s">
        <v>187</v>
      </c>
      <c r="G48" s="8" t="s">
        <v>188</v>
      </c>
      <c r="H48" s="2" t="s">
        <v>17</v>
      </c>
      <c r="I48" s="2" t="s">
        <v>189</v>
      </c>
    </row>
    <row r="49" spans="1:9" x14ac:dyDescent="0.25">
      <c r="A49" s="2">
        <v>2020</v>
      </c>
      <c r="B49" s="2" t="s">
        <v>179</v>
      </c>
      <c r="C49" s="2" t="s">
        <v>190</v>
      </c>
      <c r="D49" s="6" t="s">
        <v>191</v>
      </c>
      <c r="E49" s="2" t="s">
        <v>192</v>
      </c>
      <c r="F49" s="2" t="s">
        <v>193</v>
      </c>
      <c r="G49" s="8" t="s">
        <v>194</v>
      </c>
      <c r="H49" s="2" t="s">
        <v>17</v>
      </c>
      <c r="I49" s="2" t="s">
        <v>195</v>
      </c>
    </row>
    <row r="50" spans="1:9" ht="86.25" x14ac:dyDescent="0.25">
      <c r="A50" s="2">
        <v>2020</v>
      </c>
      <c r="B50" s="2" t="s">
        <v>179</v>
      </c>
      <c r="C50" s="2" t="s">
        <v>196</v>
      </c>
      <c r="D50" s="2" t="s">
        <v>197</v>
      </c>
      <c r="E50" s="2" t="s">
        <v>14</v>
      </c>
      <c r="F50" s="2" t="s">
        <v>198</v>
      </c>
      <c r="G50" s="10" t="s">
        <v>199</v>
      </c>
      <c r="H50" s="2" t="s">
        <v>17</v>
      </c>
      <c r="I50" s="2" t="s">
        <v>195</v>
      </c>
    </row>
    <row r="51" spans="1:9" ht="100.9" customHeight="1" x14ac:dyDescent="0.25">
      <c r="A51" s="2">
        <v>2020</v>
      </c>
      <c r="B51" s="2" t="s">
        <v>179</v>
      </c>
      <c r="C51" s="2" t="s">
        <v>200</v>
      </c>
      <c r="D51" s="6" t="s">
        <v>201</v>
      </c>
      <c r="E51" s="2" t="s">
        <v>14</v>
      </c>
      <c r="F51" s="2" t="s">
        <v>202</v>
      </c>
      <c r="G51" s="10" t="s">
        <v>203</v>
      </c>
      <c r="H51" s="2" t="s">
        <v>17</v>
      </c>
      <c r="I51" s="2" t="s">
        <v>195</v>
      </c>
    </row>
    <row r="52" spans="1:9" ht="43.5" x14ac:dyDescent="0.25">
      <c r="A52" s="2">
        <v>2020</v>
      </c>
      <c r="B52" s="2" t="s">
        <v>179</v>
      </c>
      <c r="C52" s="2" t="s">
        <v>204</v>
      </c>
      <c r="D52" s="6" t="s">
        <v>205</v>
      </c>
      <c r="E52" s="2" t="s">
        <v>206</v>
      </c>
      <c r="F52" s="2" t="s">
        <v>207</v>
      </c>
      <c r="G52" s="8" t="s">
        <v>208</v>
      </c>
      <c r="H52" s="2" t="s">
        <v>17</v>
      </c>
      <c r="I52" s="2" t="s">
        <v>18</v>
      </c>
    </row>
    <row r="53" spans="1:9" ht="100.5" x14ac:dyDescent="0.25">
      <c r="A53" s="2">
        <v>2020</v>
      </c>
      <c r="B53" s="2" t="s">
        <v>179</v>
      </c>
      <c r="C53" s="2" t="s">
        <v>209</v>
      </c>
      <c r="D53" s="6" t="s">
        <v>210</v>
      </c>
      <c r="E53" s="2" t="s">
        <v>14</v>
      </c>
      <c r="F53" s="2" t="s">
        <v>211</v>
      </c>
      <c r="G53" s="8" t="s">
        <v>212</v>
      </c>
      <c r="H53" s="2" t="s">
        <v>17</v>
      </c>
      <c r="I53" s="2" t="s">
        <v>195</v>
      </c>
    </row>
    <row r="54" spans="1:9" ht="43.5" x14ac:dyDescent="0.25">
      <c r="A54" s="2">
        <v>2020</v>
      </c>
      <c r="B54" s="2" t="s">
        <v>179</v>
      </c>
      <c r="C54" s="2" t="s">
        <v>213</v>
      </c>
      <c r="D54" s="2" t="s">
        <v>214</v>
      </c>
      <c r="E54" s="2" t="s">
        <v>215</v>
      </c>
      <c r="F54" s="2" t="s">
        <v>216</v>
      </c>
      <c r="G54" s="8" t="s">
        <v>217</v>
      </c>
      <c r="H54" s="2" t="s">
        <v>17</v>
      </c>
      <c r="I54" s="2" t="s">
        <v>18</v>
      </c>
    </row>
    <row r="55" spans="1:9" ht="96" customHeight="1" x14ac:dyDescent="0.25">
      <c r="A55" s="2">
        <v>2020</v>
      </c>
      <c r="B55" s="2" t="s">
        <v>179</v>
      </c>
      <c r="C55" s="2" t="s">
        <v>218</v>
      </c>
      <c r="D55" s="2" t="s">
        <v>219</v>
      </c>
      <c r="E55" s="2" t="s">
        <v>220</v>
      </c>
      <c r="F55" s="2" t="s">
        <v>221</v>
      </c>
      <c r="G55" s="8" t="s">
        <v>222</v>
      </c>
      <c r="H55" s="2" t="s">
        <v>17</v>
      </c>
      <c r="I55" s="2" t="s">
        <v>18</v>
      </c>
    </row>
    <row r="56" spans="1:9" ht="72" x14ac:dyDescent="0.25">
      <c r="A56" s="2">
        <v>2020</v>
      </c>
      <c r="B56" s="2" t="s">
        <v>223</v>
      </c>
      <c r="C56" s="2" t="s">
        <v>224</v>
      </c>
      <c r="D56" s="2" t="s">
        <v>225</v>
      </c>
      <c r="E56" s="2" t="s">
        <v>226</v>
      </c>
      <c r="F56" s="2" t="s">
        <v>227</v>
      </c>
      <c r="G56" s="10" t="s">
        <v>228</v>
      </c>
      <c r="H56" s="2" t="s">
        <v>17</v>
      </c>
      <c r="I56" s="2" t="s">
        <v>195</v>
      </c>
    </row>
    <row r="57" spans="1:9" ht="57.75" x14ac:dyDescent="0.25">
      <c r="A57" s="2">
        <v>2020</v>
      </c>
      <c r="B57" s="2" t="s">
        <v>223</v>
      </c>
      <c r="C57" s="2" t="s">
        <v>224</v>
      </c>
      <c r="D57" s="2" t="s">
        <v>225</v>
      </c>
      <c r="E57" s="2" t="s">
        <v>226</v>
      </c>
      <c r="F57" s="3" t="s">
        <v>229</v>
      </c>
      <c r="G57" s="10" t="s">
        <v>228</v>
      </c>
      <c r="H57" s="2" t="s">
        <v>17</v>
      </c>
      <c r="I57" s="2" t="s">
        <v>195</v>
      </c>
    </row>
    <row r="58" spans="1:9" ht="57.75" x14ac:dyDescent="0.25">
      <c r="A58" s="2">
        <v>2020</v>
      </c>
      <c r="B58" s="2" t="s">
        <v>223</v>
      </c>
      <c r="C58" s="2" t="s">
        <v>230</v>
      </c>
      <c r="D58" s="2" t="s">
        <v>231</v>
      </c>
      <c r="E58" s="2" t="s">
        <v>232</v>
      </c>
      <c r="F58" s="2" t="s">
        <v>233</v>
      </c>
      <c r="G58" s="8" t="s">
        <v>234</v>
      </c>
      <c r="H58" s="2" t="s">
        <v>17</v>
      </c>
      <c r="I58" s="2" t="s">
        <v>18</v>
      </c>
    </row>
    <row r="59" spans="1:9" ht="29.25" x14ac:dyDescent="0.25">
      <c r="A59" s="2">
        <v>2020</v>
      </c>
      <c r="B59" s="2" t="s">
        <v>223</v>
      </c>
      <c r="C59" s="2" t="s">
        <v>235</v>
      </c>
      <c r="D59" s="2" t="s">
        <v>236</v>
      </c>
      <c r="E59" s="2" t="s">
        <v>21</v>
      </c>
      <c r="F59" s="2" t="s">
        <v>237</v>
      </c>
      <c r="G59" s="10" t="s">
        <v>238</v>
      </c>
      <c r="H59" s="2" t="s">
        <v>17</v>
      </c>
      <c r="I59" s="2" t="s">
        <v>18</v>
      </c>
    </row>
    <row r="60" spans="1:9" ht="43.5" x14ac:dyDescent="0.25">
      <c r="A60" s="2">
        <v>2020</v>
      </c>
      <c r="B60" s="2" t="s">
        <v>223</v>
      </c>
      <c r="C60" s="2" t="s">
        <v>235</v>
      </c>
      <c r="D60" s="2" t="s">
        <v>236</v>
      </c>
      <c r="E60" s="2" t="s">
        <v>21</v>
      </c>
      <c r="F60" s="2" t="s">
        <v>239</v>
      </c>
      <c r="G60" s="10" t="s">
        <v>238</v>
      </c>
      <c r="H60" s="2" t="s">
        <v>17</v>
      </c>
      <c r="I60" s="2" t="s">
        <v>18</v>
      </c>
    </row>
    <row r="61" spans="1:9" ht="43.5" x14ac:dyDescent="0.25">
      <c r="A61" s="2">
        <v>2020</v>
      </c>
      <c r="B61" s="2" t="s">
        <v>223</v>
      </c>
      <c r="C61" s="2" t="s">
        <v>240</v>
      </c>
      <c r="D61" s="2" t="s">
        <v>241</v>
      </c>
      <c r="E61" s="2" t="s">
        <v>54</v>
      </c>
      <c r="F61" s="2" t="s">
        <v>242</v>
      </c>
      <c r="G61" s="8" t="s">
        <v>243</v>
      </c>
      <c r="H61" s="2" t="s">
        <v>17</v>
      </c>
      <c r="I61" s="4" t="s">
        <v>117</v>
      </c>
    </row>
    <row r="62" spans="1:9" ht="57.75" x14ac:dyDescent="0.25">
      <c r="A62" s="2">
        <v>2020</v>
      </c>
      <c r="B62" s="2" t="s">
        <v>244</v>
      </c>
      <c r="C62" s="2" t="s">
        <v>245</v>
      </c>
      <c r="D62" s="2" t="s">
        <v>246</v>
      </c>
      <c r="E62" s="2" t="s">
        <v>54</v>
      </c>
      <c r="F62" s="2" t="s">
        <v>247</v>
      </c>
      <c r="G62" s="8" t="s">
        <v>248</v>
      </c>
      <c r="H62" s="2" t="s">
        <v>63</v>
      </c>
      <c r="I62" s="2" t="s">
        <v>64</v>
      </c>
    </row>
    <row r="63" spans="1:9" ht="43.5" x14ac:dyDescent="0.25">
      <c r="A63" s="2">
        <v>2020</v>
      </c>
      <c r="B63" s="2" t="s">
        <v>244</v>
      </c>
      <c r="C63" s="2" t="s">
        <v>249</v>
      </c>
      <c r="D63" s="2" t="s">
        <v>250</v>
      </c>
      <c r="E63" s="2" t="s">
        <v>14</v>
      </c>
      <c r="F63" s="2" t="s">
        <v>251</v>
      </c>
      <c r="G63" s="8" t="s">
        <v>252</v>
      </c>
      <c r="H63" s="2" t="s">
        <v>17</v>
      </c>
      <c r="I63" s="2" t="s">
        <v>29</v>
      </c>
    </row>
    <row r="64" spans="1:9" ht="72" x14ac:dyDescent="0.25">
      <c r="A64" s="2">
        <v>2020</v>
      </c>
      <c r="B64" s="2" t="s">
        <v>244</v>
      </c>
      <c r="C64" s="2" t="s">
        <v>253</v>
      </c>
      <c r="D64" s="2" t="s">
        <v>254</v>
      </c>
      <c r="E64" s="2" t="s">
        <v>86</v>
      </c>
      <c r="F64" s="2" t="s">
        <v>255</v>
      </c>
      <c r="G64" s="8" t="s">
        <v>256</v>
      </c>
      <c r="H64" s="2" t="s">
        <v>17</v>
      </c>
      <c r="I64" s="2" t="s">
        <v>18</v>
      </c>
    </row>
    <row r="65" spans="1:9" ht="57.75" x14ac:dyDescent="0.25">
      <c r="A65" s="2">
        <v>2020</v>
      </c>
      <c r="B65" s="2" t="s">
        <v>244</v>
      </c>
      <c r="C65" s="2" t="s">
        <v>257</v>
      </c>
      <c r="D65" s="2" t="s">
        <v>258</v>
      </c>
      <c r="E65" s="2" t="s">
        <v>54</v>
      </c>
      <c r="F65" s="2" t="s">
        <v>259</v>
      </c>
      <c r="G65" s="8" t="s">
        <v>260</v>
      </c>
      <c r="H65" s="2" t="s">
        <v>17</v>
      </c>
      <c r="I65" s="4" t="s">
        <v>117</v>
      </c>
    </row>
    <row r="66" spans="1:9" ht="186" x14ac:dyDescent="0.25">
      <c r="A66" s="2">
        <v>2020</v>
      </c>
      <c r="B66" s="2" t="s">
        <v>244</v>
      </c>
      <c r="C66" s="2" t="s">
        <v>261</v>
      </c>
      <c r="D66" s="2" t="s">
        <v>262</v>
      </c>
      <c r="E66" s="2" t="s">
        <v>86</v>
      </c>
      <c r="F66" s="2" t="s">
        <v>263</v>
      </c>
      <c r="G66" s="8" t="s">
        <v>264</v>
      </c>
      <c r="H66" s="2" t="s">
        <v>17</v>
      </c>
      <c r="I66" s="2" t="s">
        <v>18</v>
      </c>
    </row>
    <row r="67" spans="1:9" ht="57.75" x14ac:dyDescent="0.25">
      <c r="A67" s="2">
        <v>2020</v>
      </c>
      <c r="B67" s="2" t="s">
        <v>244</v>
      </c>
      <c r="C67" s="2" t="s">
        <v>265</v>
      </c>
      <c r="D67" s="2" t="s">
        <v>266</v>
      </c>
      <c r="E67" s="2" t="s">
        <v>21</v>
      </c>
      <c r="F67" s="2" t="s">
        <v>267</v>
      </c>
      <c r="G67" s="8" t="s">
        <v>268</v>
      </c>
      <c r="H67" s="2" t="s">
        <v>17</v>
      </c>
      <c r="I67" s="2" t="s">
        <v>18</v>
      </c>
    </row>
    <row r="68" spans="1:9" ht="43.5" x14ac:dyDescent="0.25">
      <c r="A68" s="2">
        <v>2020</v>
      </c>
      <c r="B68" s="2" t="s">
        <v>244</v>
      </c>
      <c r="C68" s="2" t="s">
        <v>269</v>
      </c>
      <c r="D68" s="2" t="s">
        <v>270</v>
      </c>
      <c r="E68" s="2" t="s">
        <v>271</v>
      </c>
      <c r="F68" s="2" t="s">
        <v>272</v>
      </c>
      <c r="G68" s="8" t="s">
        <v>273</v>
      </c>
      <c r="H68" s="2" t="s">
        <v>17</v>
      </c>
      <c r="I68" s="2" t="s">
        <v>18</v>
      </c>
    </row>
    <row r="69" spans="1:9" ht="57.75" x14ac:dyDescent="0.25">
      <c r="A69" s="2">
        <v>2020</v>
      </c>
      <c r="B69" s="2" t="s">
        <v>244</v>
      </c>
      <c r="C69" s="2" t="s">
        <v>274</v>
      </c>
      <c r="D69" s="2" t="s">
        <v>275</v>
      </c>
      <c r="E69" s="2" t="s">
        <v>21</v>
      </c>
      <c r="F69" s="2" t="s">
        <v>276</v>
      </c>
      <c r="G69" s="8" t="s">
        <v>277</v>
      </c>
      <c r="H69" s="2" t="s">
        <v>17</v>
      </c>
      <c r="I69" s="2" t="s">
        <v>18</v>
      </c>
    </row>
    <row r="70" spans="1:9" ht="57.75" x14ac:dyDescent="0.25">
      <c r="A70" s="2">
        <v>2021</v>
      </c>
      <c r="B70" s="2" t="s">
        <v>11</v>
      </c>
      <c r="C70" s="2" t="s">
        <v>278</v>
      </c>
      <c r="D70" s="2" t="s">
        <v>279</v>
      </c>
      <c r="E70" s="4" t="s">
        <v>280</v>
      </c>
      <c r="F70" s="2" t="s">
        <v>281</v>
      </c>
      <c r="G70" s="9" t="s">
        <v>282</v>
      </c>
      <c r="H70" s="2" t="s">
        <v>17</v>
      </c>
      <c r="I70" s="2" t="s">
        <v>18</v>
      </c>
    </row>
    <row r="71" spans="1:9" x14ac:dyDescent="0.25">
      <c r="A71" s="2">
        <v>2021</v>
      </c>
      <c r="B71" s="2" t="s">
        <v>11</v>
      </c>
      <c r="C71" s="2" t="s">
        <v>283</v>
      </c>
      <c r="D71" s="2" t="s">
        <v>284</v>
      </c>
      <c r="E71" s="4" t="s">
        <v>285</v>
      </c>
      <c r="F71" s="4" t="s">
        <v>286</v>
      </c>
      <c r="G71" s="9" t="s">
        <v>287</v>
      </c>
      <c r="H71" s="2" t="s">
        <v>17</v>
      </c>
      <c r="I71" s="2" t="s">
        <v>117</v>
      </c>
    </row>
    <row r="72" spans="1:9" ht="43.5" x14ac:dyDescent="0.25">
      <c r="A72" s="2">
        <v>2021</v>
      </c>
      <c r="B72" s="2" t="s">
        <v>11</v>
      </c>
      <c r="C72" s="2" t="s">
        <v>288</v>
      </c>
      <c r="D72" s="2" t="s">
        <v>289</v>
      </c>
      <c r="E72" s="4" t="s">
        <v>14</v>
      </c>
      <c r="F72" s="4" t="s">
        <v>290</v>
      </c>
      <c r="G72" s="9" t="s">
        <v>291</v>
      </c>
      <c r="H72" s="2" t="s">
        <v>17</v>
      </c>
      <c r="I72" s="2" t="s">
        <v>29</v>
      </c>
    </row>
    <row r="73" spans="1:9" ht="43.5" x14ac:dyDescent="0.25">
      <c r="A73" s="2">
        <v>2021</v>
      </c>
      <c r="B73" s="2" t="s">
        <v>11</v>
      </c>
      <c r="C73" s="2" t="s">
        <v>292</v>
      </c>
      <c r="D73" s="2" t="s">
        <v>293</v>
      </c>
      <c r="E73" s="4" t="s">
        <v>294</v>
      </c>
      <c r="F73" s="4" t="s">
        <v>295</v>
      </c>
      <c r="G73" s="9" t="s">
        <v>296</v>
      </c>
      <c r="H73" s="2" t="s">
        <v>17</v>
      </c>
      <c r="I73" s="2" t="s">
        <v>18</v>
      </c>
    </row>
    <row r="74" spans="1:9" ht="86.25" x14ac:dyDescent="0.25">
      <c r="A74" s="2">
        <v>2021</v>
      </c>
      <c r="B74" s="2" t="s">
        <v>11</v>
      </c>
      <c r="C74" s="2" t="s">
        <v>297</v>
      </c>
      <c r="D74" s="2" t="s">
        <v>298</v>
      </c>
      <c r="E74" s="4" t="s">
        <v>21</v>
      </c>
      <c r="F74" s="4" t="s">
        <v>299</v>
      </c>
      <c r="G74" s="9" t="s">
        <v>300</v>
      </c>
      <c r="H74" s="2" t="s">
        <v>17</v>
      </c>
      <c r="I74" s="2" t="s">
        <v>18</v>
      </c>
    </row>
    <row r="75" spans="1:9" ht="57.75" x14ac:dyDescent="0.25">
      <c r="A75" s="2">
        <v>2021</v>
      </c>
      <c r="B75" s="2" t="s">
        <v>11</v>
      </c>
      <c r="C75" s="2" t="s">
        <v>301</v>
      </c>
      <c r="D75" s="2" t="s">
        <v>302</v>
      </c>
      <c r="E75" s="4" t="s">
        <v>21</v>
      </c>
      <c r="F75" s="4" t="s">
        <v>303</v>
      </c>
      <c r="G75" s="9" t="s">
        <v>304</v>
      </c>
      <c r="H75" s="2" t="s">
        <v>17</v>
      </c>
      <c r="I75" s="2" t="s">
        <v>18</v>
      </c>
    </row>
    <row r="76" spans="1:9" ht="72" x14ac:dyDescent="0.25">
      <c r="A76" s="2">
        <v>2021</v>
      </c>
      <c r="B76" s="2" t="s">
        <v>11</v>
      </c>
      <c r="C76" s="2" t="s">
        <v>305</v>
      </c>
      <c r="D76" s="2" t="s">
        <v>306</v>
      </c>
      <c r="E76" s="4" t="s">
        <v>21</v>
      </c>
      <c r="F76" s="4" t="s">
        <v>307</v>
      </c>
      <c r="G76" s="9" t="s">
        <v>308</v>
      </c>
      <c r="H76" s="2" t="s">
        <v>17</v>
      </c>
      <c r="I76" s="2" t="s">
        <v>18</v>
      </c>
    </row>
    <row r="77" spans="1:9" ht="57.75" x14ac:dyDescent="0.25">
      <c r="A77" s="2">
        <v>2021</v>
      </c>
      <c r="B77" s="2" t="s">
        <v>11</v>
      </c>
      <c r="C77" s="2" t="s">
        <v>309</v>
      </c>
      <c r="D77" s="2" t="s">
        <v>279</v>
      </c>
      <c r="E77" s="7" t="s">
        <v>280</v>
      </c>
      <c r="F77" s="4" t="s">
        <v>310</v>
      </c>
      <c r="G77" s="9" t="s">
        <v>311</v>
      </c>
      <c r="H77" s="2" t="s">
        <v>17</v>
      </c>
      <c r="I77" s="2" t="s">
        <v>18</v>
      </c>
    </row>
    <row r="78" spans="1:9" ht="29.25" x14ac:dyDescent="0.25">
      <c r="A78" s="2">
        <v>2021</v>
      </c>
      <c r="B78" s="2" t="s">
        <v>11</v>
      </c>
      <c r="C78" s="2" t="s">
        <v>312</v>
      </c>
      <c r="D78" s="2" t="s">
        <v>313</v>
      </c>
      <c r="E78" s="2" t="s">
        <v>14</v>
      </c>
      <c r="F78" s="2" t="s">
        <v>314</v>
      </c>
      <c r="G78" s="9" t="s">
        <v>315</v>
      </c>
      <c r="H78" s="2" t="s">
        <v>17</v>
      </c>
      <c r="I78" s="2" t="s">
        <v>18</v>
      </c>
    </row>
    <row r="79" spans="1:9" ht="72" x14ac:dyDescent="0.25">
      <c r="A79" s="2">
        <v>2021</v>
      </c>
      <c r="B79" s="2" t="s">
        <v>11</v>
      </c>
      <c r="C79" s="2" t="s">
        <v>316</v>
      </c>
      <c r="D79" s="2" t="s">
        <v>317</v>
      </c>
      <c r="E79" s="2" t="s">
        <v>86</v>
      </c>
      <c r="F79" s="2" t="s">
        <v>318</v>
      </c>
      <c r="G79" s="9" t="s">
        <v>319</v>
      </c>
      <c r="H79" s="2" t="s">
        <v>17</v>
      </c>
      <c r="I79" s="2" t="s">
        <v>18</v>
      </c>
    </row>
    <row r="80" spans="1:9" ht="57.75" x14ac:dyDescent="0.25">
      <c r="A80" s="2">
        <v>2021</v>
      </c>
      <c r="B80" s="2" t="s">
        <v>51</v>
      </c>
      <c r="C80" s="2" t="s">
        <v>320</v>
      </c>
      <c r="D80" s="2" t="s">
        <v>321</v>
      </c>
      <c r="E80" s="2" t="s">
        <v>322</v>
      </c>
      <c r="F80" s="2" t="s">
        <v>323</v>
      </c>
      <c r="G80" s="8" t="s">
        <v>324</v>
      </c>
      <c r="H80" s="2" t="s">
        <v>17</v>
      </c>
      <c r="I80" s="2" t="s">
        <v>18</v>
      </c>
    </row>
    <row r="81" spans="1:9" ht="72" x14ac:dyDescent="0.25">
      <c r="A81" s="2">
        <v>2021</v>
      </c>
      <c r="B81" s="2" t="s">
        <v>51</v>
      </c>
      <c r="C81" s="2" t="s">
        <v>325</v>
      </c>
      <c r="D81" s="2" t="s">
        <v>326</v>
      </c>
      <c r="E81" s="2" t="s">
        <v>54</v>
      </c>
      <c r="F81" s="2" t="s">
        <v>327</v>
      </c>
      <c r="G81" s="8" t="s">
        <v>328</v>
      </c>
      <c r="H81" s="2" t="s">
        <v>17</v>
      </c>
      <c r="I81" s="2" t="s">
        <v>117</v>
      </c>
    </row>
    <row r="82" spans="1:9" ht="43.5" x14ac:dyDescent="0.25">
      <c r="A82" s="2">
        <v>2021</v>
      </c>
      <c r="B82" s="2" t="s">
        <v>51</v>
      </c>
      <c r="C82" s="2" t="s">
        <v>329</v>
      </c>
      <c r="D82" s="2" t="s">
        <v>330</v>
      </c>
      <c r="E82" s="2" t="s">
        <v>86</v>
      </c>
      <c r="F82" s="2" t="s">
        <v>331</v>
      </c>
      <c r="G82" s="8" t="s">
        <v>332</v>
      </c>
      <c r="H82" s="2" t="s">
        <v>17</v>
      </c>
      <c r="I82" s="2" t="s">
        <v>18</v>
      </c>
    </row>
    <row r="83" spans="1:9" ht="29.25" x14ac:dyDescent="0.25">
      <c r="A83" s="2">
        <v>2021</v>
      </c>
      <c r="B83" s="2" t="s">
        <v>58</v>
      </c>
      <c r="C83" s="2" t="s">
        <v>333</v>
      </c>
      <c r="D83" s="2" t="s">
        <v>334</v>
      </c>
      <c r="E83" s="2" t="s">
        <v>86</v>
      </c>
      <c r="F83" s="2" t="s">
        <v>335</v>
      </c>
      <c r="G83" s="8" t="s">
        <v>336</v>
      </c>
      <c r="H83" s="2" t="s">
        <v>17</v>
      </c>
      <c r="I83" s="2" t="s">
        <v>18</v>
      </c>
    </row>
    <row r="84" spans="1:9" ht="29.25" x14ac:dyDescent="0.25">
      <c r="A84" s="2">
        <v>2021</v>
      </c>
      <c r="B84" s="2" t="s">
        <v>58</v>
      </c>
      <c r="C84" s="2" t="s">
        <v>333</v>
      </c>
      <c r="D84" s="2" t="s">
        <v>334</v>
      </c>
      <c r="E84" s="2" t="s">
        <v>86</v>
      </c>
      <c r="F84" s="2" t="s">
        <v>337</v>
      </c>
      <c r="G84" s="8" t="s">
        <v>336</v>
      </c>
      <c r="H84" s="2" t="s">
        <v>17</v>
      </c>
      <c r="I84" s="2" t="s">
        <v>18</v>
      </c>
    </row>
    <row r="85" spans="1:9" ht="43.5" x14ac:dyDescent="0.25">
      <c r="A85" s="2">
        <v>2021</v>
      </c>
      <c r="B85" s="2" t="s">
        <v>58</v>
      </c>
      <c r="C85" s="2" t="s">
        <v>338</v>
      </c>
      <c r="D85" s="2" t="s">
        <v>339</v>
      </c>
      <c r="E85" s="2" t="s">
        <v>21</v>
      </c>
      <c r="F85" s="2" t="s">
        <v>340</v>
      </c>
      <c r="G85" s="10" t="s">
        <v>341</v>
      </c>
      <c r="H85" s="2" t="s">
        <v>17</v>
      </c>
      <c r="I85" s="2" t="s">
        <v>18</v>
      </c>
    </row>
    <row r="86" spans="1:9" x14ac:dyDescent="0.25">
      <c r="A86" s="2">
        <v>2021</v>
      </c>
      <c r="B86" s="2" t="s">
        <v>58</v>
      </c>
      <c r="C86" s="2" t="s">
        <v>342</v>
      </c>
      <c r="D86" s="2" t="s">
        <v>343</v>
      </c>
      <c r="E86" s="2" t="s">
        <v>21</v>
      </c>
      <c r="F86" s="2" t="s">
        <v>344</v>
      </c>
      <c r="G86" s="10" t="s">
        <v>345</v>
      </c>
      <c r="H86" s="2" t="s">
        <v>17</v>
      </c>
      <c r="I86" s="2" t="s">
        <v>18</v>
      </c>
    </row>
    <row r="87" spans="1:9" x14ac:dyDescent="0.25">
      <c r="A87" s="2">
        <v>2021</v>
      </c>
      <c r="B87" s="2" t="s">
        <v>58</v>
      </c>
      <c r="C87" s="2" t="s">
        <v>346</v>
      </c>
      <c r="D87" s="2" t="s">
        <v>347</v>
      </c>
      <c r="E87" s="2" t="s">
        <v>21</v>
      </c>
      <c r="F87" s="2" t="s">
        <v>344</v>
      </c>
      <c r="G87" s="10" t="s">
        <v>348</v>
      </c>
      <c r="H87" s="2" t="s">
        <v>17</v>
      </c>
      <c r="I87" s="2" t="s">
        <v>18</v>
      </c>
    </row>
    <row r="88" spans="1:9" ht="72" x14ac:dyDescent="0.25">
      <c r="A88" s="2">
        <v>2021</v>
      </c>
      <c r="B88" s="2" t="s">
        <v>89</v>
      </c>
      <c r="C88" s="2" t="s">
        <v>349</v>
      </c>
      <c r="D88" s="2" t="s">
        <v>350</v>
      </c>
      <c r="E88" s="2" t="s">
        <v>14</v>
      </c>
      <c r="F88" s="2" t="s">
        <v>351</v>
      </c>
      <c r="G88" s="10" t="s">
        <v>352</v>
      </c>
      <c r="H88" s="2" t="s">
        <v>17</v>
      </c>
      <c r="I88" s="2" t="s">
        <v>18</v>
      </c>
    </row>
    <row r="89" spans="1:9" ht="57.75" x14ac:dyDescent="0.25">
      <c r="A89" s="2">
        <v>2021</v>
      </c>
      <c r="B89" s="2" t="s">
        <v>89</v>
      </c>
      <c r="C89" s="2" t="s">
        <v>353</v>
      </c>
      <c r="D89" s="2" t="s">
        <v>354</v>
      </c>
      <c r="E89" s="2" t="s">
        <v>54</v>
      </c>
      <c r="F89" s="2" t="s">
        <v>355</v>
      </c>
      <c r="G89" s="10" t="s">
        <v>356</v>
      </c>
      <c r="H89" s="2" t="s">
        <v>17</v>
      </c>
      <c r="I89" s="2" t="s">
        <v>189</v>
      </c>
    </row>
    <row r="90" spans="1:9" ht="43.5" x14ac:dyDescent="0.25">
      <c r="A90" s="2">
        <v>2021</v>
      </c>
      <c r="B90" s="2" t="s">
        <v>89</v>
      </c>
      <c r="C90" s="2" t="s">
        <v>357</v>
      </c>
      <c r="D90" s="2" t="s">
        <v>358</v>
      </c>
      <c r="E90" s="2" t="s">
        <v>14</v>
      </c>
      <c r="F90" s="2" t="s">
        <v>359</v>
      </c>
      <c r="G90" s="10" t="s">
        <v>360</v>
      </c>
      <c r="H90" s="2" t="s">
        <v>17</v>
      </c>
      <c r="I90" s="2" t="s">
        <v>18</v>
      </c>
    </row>
    <row r="91" spans="1:9" ht="57.75" x14ac:dyDescent="0.25">
      <c r="A91" s="2">
        <v>2021</v>
      </c>
      <c r="B91" s="2" t="s">
        <v>89</v>
      </c>
      <c r="C91" s="2" t="s">
        <v>361</v>
      </c>
      <c r="D91" s="2" t="s">
        <v>362</v>
      </c>
      <c r="E91" s="2" t="s">
        <v>86</v>
      </c>
      <c r="F91" s="2" t="s">
        <v>363</v>
      </c>
      <c r="G91" s="10" t="s">
        <v>364</v>
      </c>
      <c r="H91" s="2" t="s">
        <v>17</v>
      </c>
      <c r="I91" s="2" t="s">
        <v>18</v>
      </c>
    </row>
    <row r="92" spans="1:9" ht="100.5" x14ac:dyDescent="0.25">
      <c r="A92" s="2">
        <v>2021</v>
      </c>
      <c r="B92" s="2" t="s">
        <v>89</v>
      </c>
      <c r="C92" s="2" t="s">
        <v>365</v>
      </c>
      <c r="D92" s="2" t="s">
        <v>366</v>
      </c>
      <c r="E92" s="2" t="s">
        <v>21</v>
      </c>
      <c r="F92" s="2" t="s">
        <v>367</v>
      </c>
      <c r="G92" s="10" t="s">
        <v>368</v>
      </c>
      <c r="H92" s="2" t="s">
        <v>17</v>
      </c>
      <c r="I92" s="2" t="s">
        <v>18</v>
      </c>
    </row>
    <row r="93" spans="1:9" ht="72" x14ac:dyDescent="0.25">
      <c r="A93" s="2">
        <v>2021</v>
      </c>
      <c r="B93" s="2" t="s">
        <v>100</v>
      </c>
      <c r="C93" s="14" t="s">
        <v>369</v>
      </c>
      <c r="D93" s="2" t="s">
        <v>370</v>
      </c>
      <c r="E93" s="2" t="s">
        <v>54</v>
      </c>
      <c r="F93" s="2" t="s">
        <v>371</v>
      </c>
      <c r="G93" s="5" t="s">
        <v>372</v>
      </c>
      <c r="H93" s="2" t="s">
        <v>17</v>
      </c>
      <c r="I93" s="2" t="s">
        <v>373</v>
      </c>
    </row>
    <row r="94" spans="1:9" ht="29.25" x14ac:dyDescent="0.25">
      <c r="A94" s="2">
        <v>2021</v>
      </c>
      <c r="B94" s="2" t="s">
        <v>100</v>
      </c>
      <c r="C94" s="14" t="s">
        <v>374</v>
      </c>
      <c r="D94" s="2" t="s">
        <v>375</v>
      </c>
      <c r="E94" s="2" t="s">
        <v>86</v>
      </c>
      <c r="F94" s="2" t="s">
        <v>376</v>
      </c>
      <c r="G94" s="5" t="s">
        <v>377</v>
      </c>
      <c r="H94" s="2" t="s">
        <v>17</v>
      </c>
      <c r="I94" s="2" t="s">
        <v>18</v>
      </c>
    </row>
    <row r="95" spans="1:9" ht="72" x14ac:dyDescent="0.25">
      <c r="A95" s="2">
        <v>2021</v>
      </c>
      <c r="B95" s="2" t="s">
        <v>100</v>
      </c>
      <c r="C95" s="14" t="s">
        <v>378</v>
      </c>
      <c r="D95" s="2" t="s">
        <v>379</v>
      </c>
      <c r="E95" s="2" t="s">
        <v>14</v>
      </c>
      <c r="F95" s="2" t="s">
        <v>380</v>
      </c>
      <c r="G95" s="5" t="s">
        <v>381</v>
      </c>
      <c r="H95" s="2" t="s">
        <v>17</v>
      </c>
      <c r="I95" s="2" t="s">
        <v>18</v>
      </c>
    </row>
    <row r="96" spans="1:9" ht="43.5" x14ac:dyDescent="0.25">
      <c r="A96" s="2">
        <v>2021</v>
      </c>
      <c r="B96" s="2" t="s">
        <v>100</v>
      </c>
      <c r="C96" s="14" t="s">
        <v>382</v>
      </c>
      <c r="D96" s="2" t="s">
        <v>383</v>
      </c>
      <c r="E96" s="2" t="s">
        <v>48</v>
      </c>
      <c r="F96" s="2" t="s">
        <v>384</v>
      </c>
      <c r="G96" s="5" t="s">
        <v>385</v>
      </c>
      <c r="H96" s="2" t="s">
        <v>17</v>
      </c>
      <c r="I96" s="2" t="s">
        <v>18</v>
      </c>
    </row>
    <row r="97" spans="1:9" ht="72" x14ac:dyDescent="0.25">
      <c r="A97" s="2">
        <v>2021</v>
      </c>
      <c r="B97" s="2" t="s">
        <v>100</v>
      </c>
      <c r="C97" s="14" t="s">
        <v>386</v>
      </c>
      <c r="D97" s="2" t="s">
        <v>387</v>
      </c>
      <c r="E97" s="2" t="s">
        <v>21</v>
      </c>
      <c r="F97" s="2" t="s">
        <v>388</v>
      </c>
      <c r="G97" s="5" t="s">
        <v>389</v>
      </c>
      <c r="H97" s="2" t="s">
        <v>17</v>
      </c>
      <c r="I97" s="2" t="s">
        <v>18</v>
      </c>
    </row>
    <row r="98" spans="1:9" ht="29.25" x14ac:dyDescent="0.25">
      <c r="A98" s="2">
        <v>2021</v>
      </c>
      <c r="B98" s="2" t="s">
        <v>100</v>
      </c>
      <c r="C98" s="14" t="s">
        <v>390</v>
      </c>
      <c r="D98" s="2" t="s">
        <v>391</v>
      </c>
      <c r="E98" s="2" t="s">
        <v>21</v>
      </c>
      <c r="F98" s="2" t="s">
        <v>392</v>
      </c>
      <c r="G98" s="5" t="s">
        <v>393</v>
      </c>
      <c r="H98" s="2" t="s">
        <v>17</v>
      </c>
      <c r="I98" s="2" t="s">
        <v>18</v>
      </c>
    </row>
    <row r="99" spans="1:9" ht="43.5" x14ac:dyDescent="0.25">
      <c r="A99" s="2">
        <v>2021</v>
      </c>
      <c r="B99" s="2" t="s">
        <v>100</v>
      </c>
      <c r="C99" s="14" t="s">
        <v>394</v>
      </c>
      <c r="D99" s="2" t="s">
        <v>395</v>
      </c>
      <c r="E99" s="2" t="s">
        <v>21</v>
      </c>
      <c r="F99" s="2" t="s">
        <v>396</v>
      </c>
      <c r="G99" s="5" t="s">
        <v>397</v>
      </c>
      <c r="H99" s="2" t="s">
        <v>17</v>
      </c>
      <c r="I99" s="2" t="s">
        <v>18</v>
      </c>
    </row>
    <row r="100" spans="1:9" ht="72" x14ac:dyDescent="0.25">
      <c r="A100" s="2">
        <v>2021</v>
      </c>
      <c r="B100" s="2" t="s">
        <v>120</v>
      </c>
      <c r="C100" s="4" t="s">
        <v>398</v>
      </c>
      <c r="D100" s="4" t="s">
        <v>399</v>
      </c>
      <c r="E100" s="2" t="s">
        <v>54</v>
      </c>
      <c r="F100" s="2" t="s">
        <v>400</v>
      </c>
      <c r="G100" s="8" t="s">
        <v>401</v>
      </c>
      <c r="H100" s="2" t="s">
        <v>17</v>
      </c>
      <c r="I100" s="2" t="s">
        <v>402</v>
      </c>
    </row>
    <row r="101" spans="1:9" ht="29.25" x14ac:dyDescent="0.25">
      <c r="A101" s="2">
        <v>2021</v>
      </c>
      <c r="B101" s="2" t="s">
        <v>120</v>
      </c>
      <c r="C101" s="2" t="s">
        <v>403</v>
      </c>
      <c r="D101" s="2" t="s">
        <v>404</v>
      </c>
      <c r="E101" s="2" t="s">
        <v>294</v>
      </c>
      <c r="F101" s="2" t="s">
        <v>405</v>
      </c>
      <c r="G101" s="8" t="s">
        <v>406</v>
      </c>
      <c r="H101" s="2" t="s">
        <v>17</v>
      </c>
      <c r="I101" s="2" t="s">
        <v>18</v>
      </c>
    </row>
    <row r="102" spans="1:9" ht="86.25" x14ac:dyDescent="0.25">
      <c r="A102" s="2">
        <v>2021</v>
      </c>
      <c r="B102" s="2" t="s">
        <v>120</v>
      </c>
      <c r="C102" s="4" t="s">
        <v>407</v>
      </c>
      <c r="D102" s="4" t="s">
        <v>408</v>
      </c>
      <c r="E102" s="2" t="s">
        <v>14</v>
      </c>
      <c r="F102" s="3" t="s">
        <v>409</v>
      </c>
      <c r="G102" s="8" t="s">
        <v>410</v>
      </c>
      <c r="H102" s="2" t="s">
        <v>17</v>
      </c>
      <c r="I102" s="2" t="s">
        <v>411</v>
      </c>
    </row>
    <row r="103" spans="1:9" ht="43.5" x14ac:dyDescent="0.25">
      <c r="A103" s="2">
        <v>2021</v>
      </c>
      <c r="B103" s="2" t="s">
        <v>120</v>
      </c>
      <c r="C103" s="2" t="s">
        <v>412</v>
      </c>
      <c r="D103" s="2" t="s">
        <v>413</v>
      </c>
      <c r="E103" s="2" t="s">
        <v>21</v>
      </c>
      <c r="F103" s="2" t="s">
        <v>414</v>
      </c>
      <c r="G103" s="8" t="s">
        <v>415</v>
      </c>
      <c r="H103" s="2" t="s">
        <v>17</v>
      </c>
      <c r="I103" s="2" t="s">
        <v>18</v>
      </c>
    </row>
    <row r="104" spans="1:9" ht="57.75" x14ac:dyDescent="0.25">
      <c r="A104" s="2">
        <v>2021</v>
      </c>
      <c r="B104" s="2" t="s">
        <v>120</v>
      </c>
      <c r="C104" s="4" t="s">
        <v>416</v>
      </c>
      <c r="D104" s="4" t="s">
        <v>417</v>
      </c>
      <c r="E104" s="2" t="s">
        <v>54</v>
      </c>
      <c r="F104" s="2" t="s">
        <v>418</v>
      </c>
      <c r="G104" s="8" t="s">
        <v>419</v>
      </c>
      <c r="H104" s="2" t="s">
        <v>17</v>
      </c>
      <c r="I104" s="2" t="s">
        <v>420</v>
      </c>
    </row>
    <row r="105" spans="1:9" ht="57.75" x14ac:dyDescent="0.25">
      <c r="A105" s="2">
        <v>2021</v>
      </c>
      <c r="B105" s="2" t="s">
        <v>120</v>
      </c>
      <c r="C105" s="4" t="s">
        <v>421</v>
      </c>
      <c r="D105" s="4" t="s">
        <v>422</v>
      </c>
      <c r="E105" s="2" t="s">
        <v>14</v>
      </c>
      <c r="F105" s="2" t="s">
        <v>423</v>
      </c>
      <c r="G105" s="8" t="s">
        <v>424</v>
      </c>
      <c r="H105" s="2" t="s">
        <v>17</v>
      </c>
      <c r="I105" s="2" t="s">
        <v>18</v>
      </c>
    </row>
    <row r="106" spans="1:9" ht="43.5" x14ac:dyDescent="0.25">
      <c r="A106" s="2">
        <v>2021</v>
      </c>
      <c r="B106" s="2" t="s">
        <v>131</v>
      </c>
      <c r="C106" s="2" t="s">
        <v>425</v>
      </c>
      <c r="D106" s="2" t="s">
        <v>426</v>
      </c>
      <c r="E106" s="2" t="s">
        <v>54</v>
      </c>
      <c r="F106" s="2" t="s">
        <v>427</v>
      </c>
      <c r="G106" s="8" t="s">
        <v>428</v>
      </c>
      <c r="H106" s="2" t="s">
        <v>17</v>
      </c>
      <c r="I106" s="2" t="s">
        <v>117</v>
      </c>
    </row>
    <row r="107" spans="1:9" ht="29.25" x14ac:dyDescent="0.25">
      <c r="A107" s="2">
        <v>2021</v>
      </c>
      <c r="B107" s="2" t="s">
        <v>162</v>
      </c>
      <c r="C107" s="2" t="s">
        <v>429</v>
      </c>
      <c r="D107" s="2" t="s">
        <v>430</v>
      </c>
      <c r="E107" s="2" t="s">
        <v>14</v>
      </c>
      <c r="F107" s="2" t="s">
        <v>431</v>
      </c>
      <c r="G107" s="8" t="s">
        <v>432</v>
      </c>
      <c r="H107" s="2" t="s">
        <v>17</v>
      </c>
      <c r="I107" s="2" t="s">
        <v>117</v>
      </c>
    </row>
    <row r="108" spans="1:9" ht="57.75" x14ac:dyDescent="0.25">
      <c r="A108" s="2">
        <v>2021</v>
      </c>
      <c r="B108" s="2" t="s">
        <v>162</v>
      </c>
      <c r="C108" s="2" t="s">
        <v>433</v>
      </c>
      <c r="D108" s="2" t="s">
        <v>434</v>
      </c>
      <c r="E108" s="2" t="s">
        <v>86</v>
      </c>
      <c r="F108" s="2" t="s">
        <v>435</v>
      </c>
      <c r="G108" s="8" t="s">
        <v>436</v>
      </c>
      <c r="H108" s="2" t="s">
        <v>17</v>
      </c>
      <c r="I108" s="2" t="s">
        <v>18</v>
      </c>
    </row>
    <row r="109" spans="1:9" ht="57.75" x14ac:dyDescent="0.25">
      <c r="A109" s="2">
        <v>2021</v>
      </c>
      <c r="B109" s="2" t="s">
        <v>162</v>
      </c>
      <c r="C109" s="2" t="s">
        <v>437</v>
      </c>
      <c r="D109" s="2" t="s">
        <v>438</v>
      </c>
      <c r="E109" s="2" t="s">
        <v>86</v>
      </c>
      <c r="F109" s="2" t="s">
        <v>439</v>
      </c>
      <c r="G109" s="8" t="s">
        <v>440</v>
      </c>
      <c r="H109" s="2" t="s">
        <v>17</v>
      </c>
      <c r="I109" s="2" t="s">
        <v>18</v>
      </c>
    </row>
    <row r="110" spans="1:9" ht="57.75" x14ac:dyDescent="0.25">
      <c r="A110" s="2">
        <v>2021</v>
      </c>
      <c r="B110" s="2" t="s">
        <v>162</v>
      </c>
      <c r="C110" s="2" t="s">
        <v>441</v>
      </c>
      <c r="D110" s="2" t="s">
        <v>442</v>
      </c>
      <c r="E110" s="2" t="s">
        <v>21</v>
      </c>
      <c r="F110" s="2" t="s">
        <v>443</v>
      </c>
      <c r="G110" s="8" t="s">
        <v>444</v>
      </c>
      <c r="H110" s="2" t="s">
        <v>17</v>
      </c>
      <c r="I110" s="2" t="s">
        <v>18</v>
      </c>
    </row>
    <row r="111" spans="1:9" ht="29.25" x14ac:dyDescent="0.25">
      <c r="A111" s="2">
        <v>2021</v>
      </c>
      <c r="B111" s="2" t="s">
        <v>162</v>
      </c>
      <c r="C111" s="2" t="s">
        <v>445</v>
      </c>
      <c r="D111" s="2" t="s">
        <v>446</v>
      </c>
      <c r="E111" s="2" t="s">
        <v>86</v>
      </c>
      <c r="F111" s="2" t="s">
        <v>447</v>
      </c>
      <c r="G111" s="8" t="s">
        <v>448</v>
      </c>
      <c r="H111" s="2" t="s">
        <v>17</v>
      </c>
      <c r="I111" s="2" t="s">
        <v>18</v>
      </c>
    </row>
    <row r="112" spans="1:9" ht="43.5" x14ac:dyDescent="0.25">
      <c r="A112" s="2">
        <v>2021</v>
      </c>
      <c r="B112" s="2" t="s">
        <v>179</v>
      </c>
      <c r="C112" s="2" t="s">
        <v>449</v>
      </c>
      <c r="D112" s="2" t="s">
        <v>450</v>
      </c>
      <c r="E112" s="2" t="s">
        <v>54</v>
      </c>
      <c r="F112" s="2" t="s">
        <v>451</v>
      </c>
      <c r="G112" s="8" t="s">
        <v>452</v>
      </c>
      <c r="H112" s="2" t="s">
        <v>17</v>
      </c>
      <c r="I112" s="2" t="s">
        <v>117</v>
      </c>
    </row>
    <row r="113" spans="1:9" ht="29.25" x14ac:dyDescent="0.25">
      <c r="A113" s="2">
        <v>2021</v>
      </c>
      <c r="B113" s="2" t="s">
        <v>179</v>
      </c>
      <c r="C113" s="2" t="s">
        <v>453</v>
      </c>
      <c r="D113" s="2" t="s">
        <v>454</v>
      </c>
      <c r="E113" s="2" t="s">
        <v>21</v>
      </c>
      <c r="F113" s="2" t="s">
        <v>455</v>
      </c>
      <c r="G113" s="8" t="s">
        <v>456</v>
      </c>
      <c r="H113" s="2" t="s">
        <v>457</v>
      </c>
      <c r="I113" s="2" t="s">
        <v>18</v>
      </c>
    </row>
    <row r="114" spans="1:9" ht="57.75" x14ac:dyDescent="0.25">
      <c r="A114" s="2">
        <v>2021</v>
      </c>
      <c r="B114" s="2" t="s">
        <v>179</v>
      </c>
      <c r="C114" s="2" t="s">
        <v>458</v>
      </c>
      <c r="D114" s="6" t="s">
        <v>459</v>
      </c>
      <c r="E114" s="2" t="s">
        <v>54</v>
      </c>
      <c r="F114" s="2" t="s">
        <v>460</v>
      </c>
      <c r="G114" s="8" t="s">
        <v>461</v>
      </c>
      <c r="H114" s="2" t="s">
        <v>63</v>
      </c>
      <c r="I114" s="2" t="s">
        <v>64</v>
      </c>
    </row>
    <row r="115" spans="1:9" ht="61.5" customHeight="1" x14ac:dyDescent="0.25">
      <c r="A115" s="2">
        <v>2021</v>
      </c>
      <c r="B115" s="2" t="s">
        <v>179</v>
      </c>
      <c r="C115" s="2" t="s">
        <v>462</v>
      </c>
      <c r="D115" s="2" t="s">
        <v>463</v>
      </c>
      <c r="E115" s="2" t="s">
        <v>54</v>
      </c>
      <c r="F115" s="15" t="s">
        <v>464</v>
      </c>
      <c r="G115" s="8" t="s">
        <v>465</v>
      </c>
      <c r="H115" s="2" t="s">
        <v>63</v>
      </c>
      <c r="I115" s="2" t="s">
        <v>64</v>
      </c>
    </row>
    <row r="116" spans="1:9" ht="43.5" x14ac:dyDescent="0.25">
      <c r="A116" s="2">
        <v>2021</v>
      </c>
      <c r="B116" s="2" t="s">
        <v>179</v>
      </c>
      <c r="C116" s="2" t="s">
        <v>466</v>
      </c>
      <c r="D116" s="2" t="s">
        <v>467</v>
      </c>
      <c r="E116" s="2" t="s">
        <v>14</v>
      </c>
      <c r="F116" s="2" t="s">
        <v>468</v>
      </c>
      <c r="G116" s="8" t="s">
        <v>469</v>
      </c>
      <c r="H116" s="2" t="s">
        <v>17</v>
      </c>
      <c r="I116" s="2" t="s">
        <v>29</v>
      </c>
    </row>
    <row r="117" spans="1:9" ht="43.5" x14ac:dyDescent="0.25">
      <c r="A117" s="2">
        <v>2021</v>
      </c>
      <c r="B117" s="2" t="s">
        <v>223</v>
      </c>
      <c r="C117" s="2" t="s">
        <v>470</v>
      </c>
      <c r="D117" s="2" t="s">
        <v>471</v>
      </c>
      <c r="E117" s="2" t="s">
        <v>14</v>
      </c>
      <c r="F117" s="2" t="s">
        <v>472</v>
      </c>
      <c r="G117" s="16" t="s">
        <v>473</v>
      </c>
      <c r="H117" s="2" t="s">
        <v>17</v>
      </c>
      <c r="I117" s="2" t="s">
        <v>18</v>
      </c>
    </row>
    <row r="118" spans="1:9" ht="57.75" x14ac:dyDescent="0.25">
      <c r="A118" s="2">
        <v>2021</v>
      </c>
      <c r="B118" s="2" t="s">
        <v>223</v>
      </c>
      <c r="C118" s="2" t="s">
        <v>474</v>
      </c>
      <c r="D118" s="2" t="s">
        <v>475</v>
      </c>
      <c r="E118" s="2" t="s">
        <v>21</v>
      </c>
      <c r="F118" s="2" t="s">
        <v>476</v>
      </c>
      <c r="G118" s="28" t="s">
        <v>477</v>
      </c>
      <c r="H118" s="2" t="s">
        <v>17</v>
      </c>
      <c r="I118" s="2" t="s">
        <v>18</v>
      </c>
    </row>
    <row r="119" spans="1:9" ht="43.5" x14ac:dyDescent="0.25">
      <c r="A119" s="2">
        <v>2021</v>
      </c>
      <c r="B119" s="2" t="s">
        <v>223</v>
      </c>
      <c r="C119" s="2" t="s">
        <v>478</v>
      </c>
      <c r="D119" s="2" t="s">
        <v>479</v>
      </c>
      <c r="E119" s="2" t="s">
        <v>54</v>
      </c>
      <c r="F119" s="2" t="s">
        <v>480</v>
      </c>
      <c r="G119" s="16" t="s">
        <v>481</v>
      </c>
      <c r="H119" s="2" t="s">
        <v>17</v>
      </c>
      <c r="I119" s="2" t="s">
        <v>482</v>
      </c>
    </row>
    <row r="120" spans="1:9" ht="57.75" x14ac:dyDescent="0.25">
      <c r="A120" s="2">
        <v>2021</v>
      </c>
      <c r="B120" s="2" t="s">
        <v>223</v>
      </c>
      <c r="C120" s="2" t="s">
        <v>483</v>
      </c>
      <c r="D120" s="2" t="s">
        <v>484</v>
      </c>
      <c r="E120" s="2" t="s">
        <v>54</v>
      </c>
      <c r="F120" s="2" t="s">
        <v>485</v>
      </c>
      <c r="G120" s="28" t="s">
        <v>486</v>
      </c>
      <c r="H120" s="2" t="s">
        <v>457</v>
      </c>
      <c r="I120" s="2" t="s">
        <v>482</v>
      </c>
    </row>
    <row r="121" spans="1:9" ht="57.75" x14ac:dyDescent="0.25">
      <c r="A121" s="2">
        <v>2021</v>
      </c>
      <c r="B121" s="2" t="s">
        <v>223</v>
      </c>
      <c r="C121" s="2" t="s">
        <v>487</v>
      </c>
      <c r="D121" s="2" t="s">
        <v>488</v>
      </c>
      <c r="E121" s="2" t="s">
        <v>86</v>
      </c>
      <c r="F121" s="2" t="s">
        <v>489</v>
      </c>
      <c r="G121" s="16" t="s">
        <v>490</v>
      </c>
      <c r="H121" s="2" t="s">
        <v>17</v>
      </c>
      <c r="I121" s="2" t="s">
        <v>18</v>
      </c>
    </row>
    <row r="122" spans="1:9" ht="86.25" x14ac:dyDescent="0.25">
      <c r="A122" s="2">
        <v>2021</v>
      </c>
      <c r="B122" s="2" t="s">
        <v>223</v>
      </c>
      <c r="C122" s="2" t="s">
        <v>491</v>
      </c>
      <c r="D122" s="2" t="s">
        <v>492</v>
      </c>
      <c r="E122" s="2" t="s">
        <v>86</v>
      </c>
      <c r="F122" s="2" t="s">
        <v>493</v>
      </c>
      <c r="G122" s="28" t="s">
        <v>494</v>
      </c>
      <c r="H122" s="2" t="s">
        <v>17</v>
      </c>
      <c r="I122" s="2" t="s">
        <v>18</v>
      </c>
    </row>
    <row r="123" spans="1:9" ht="57.75" x14ac:dyDescent="0.25">
      <c r="A123" s="2">
        <v>2021</v>
      </c>
      <c r="B123" s="2" t="s">
        <v>223</v>
      </c>
      <c r="C123" s="2" t="s">
        <v>495</v>
      </c>
      <c r="D123" s="2" t="s">
        <v>496</v>
      </c>
      <c r="E123" s="2" t="s">
        <v>54</v>
      </c>
      <c r="F123" s="2" t="s">
        <v>497</v>
      </c>
      <c r="G123" s="16" t="s">
        <v>498</v>
      </c>
      <c r="H123" s="2" t="s">
        <v>17</v>
      </c>
      <c r="I123" s="2" t="s">
        <v>117</v>
      </c>
    </row>
    <row r="124" spans="1:9" ht="45" customHeight="1" x14ac:dyDescent="0.25">
      <c r="A124" s="2">
        <v>2021</v>
      </c>
      <c r="B124" s="2" t="s">
        <v>223</v>
      </c>
      <c r="C124" s="2" t="s">
        <v>499</v>
      </c>
      <c r="D124" s="2" t="s">
        <v>500</v>
      </c>
      <c r="E124" s="2" t="s">
        <v>14</v>
      </c>
      <c r="F124" s="13" t="s">
        <v>501</v>
      </c>
      <c r="G124" s="28" t="s">
        <v>502</v>
      </c>
      <c r="H124" s="2" t="s">
        <v>17</v>
      </c>
      <c r="I124" s="2" t="s">
        <v>117</v>
      </c>
    </row>
    <row r="125" spans="1:9" ht="29.25" x14ac:dyDescent="0.25">
      <c r="A125" s="2">
        <v>2021</v>
      </c>
      <c r="B125" s="2" t="s">
        <v>223</v>
      </c>
      <c r="C125" s="2" t="s">
        <v>503</v>
      </c>
      <c r="D125" s="2" t="s">
        <v>504</v>
      </c>
      <c r="E125" s="2" t="s">
        <v>54</v>
      </c>
      <c r="F125" s="2" t="s">
        <v>505</v>
      </c>
      <c r="G125" s="16" t="s">
        <v>506</v>
      </c>
      <c r="H125" s="2" t="s">
        <v>17</v>
      </c>
      <c r="I125" s="2" t="s">
        <v>117</v>
      </c>
    </row>
    <row r="126" spans="1:9" ht="43.5" x14ac:dyDescent="0.25">
      <c r="A126" s="2">
        <v>2021</v>
      </c>
      <c r="B126" s="2" t="s">
        <v>223</v>
      </c>
      <c r="C126" s="2" t="s">
        <v>507</v>
      </c>
      <c r="D126" s="2" t="s">
        <v>20</v>
      </c>
      <c r="E126" s="2" t="s">
        <v>14</v>
      </c>
      <c r="F126" s="2" t="s">
        <v>508</v>
      </c>
      <c r="G126" s="28" t="s">
        <v>509</v>
      </c>
      <c r="H126" s="2" t="s">
        <v>17</v>
      </c>
      <c r="I126" s="2" t="s">
        <v>18</v>
      </c>
    </row>
    <row r="127" spans="1:9" ht="57.75" x14ac:dyDescent="0.25">
      <c r="A127" s="2">
        <v>2021</v>
      </c>
      <c r="B127" s="2" t="s">
        <v>244</v>
      </c>
      <c r="C127" s="2" t="s">
        <v>510</v>
      </c>
      <c r="D127" s="2" t="s">
        <v>511</v>
      </c>
      <c r="E127" s="2" t="s">
        <v>14</v>
      </c>
      <c r="F127" s="2" t="s">
        <v>512</v>
      </c>
      <c r="G127" s="8" t="s">
        <v>513</v>
      </c>
      <c r="H127" s="2" t="s">
        <v>17</v>
      </c>
      <c r="I127" s="2" t="s">
        <v>29</v>
      </c>
    </row>
    <row r="128" spans="1:9" ht="43.5" x14ac:dyDescent="0.25">
      <c r="A128" s="2">
        <v>2021</v>
      </c>
      <c r="B128" s="2" t="s">
        <v>244</v>
      </c>
      <c r="C128" s="2" t="s">
        <v>514</v>
      </c>
      <c r="D128" s="2" t="s">
        <v>515</v>
      </c>
      <c r="E128" s="2" t="s">
        <v>21</v>
      </c>
      <c r="F128" s="2" t="s">
        <v>516</v>
      </c>
      <c r="G128" s="8" t="s">
        <v>517</v>
      </c>
      <c r="H128" s="2" t="s">
        <v>17</v>
      </c>
      <c r="I128" s="2" t="s">
        <v>18</v>
      </c>
    </row>
    <row r="129" spans="1:9" ht="43.5" x14ac:dyDescent="0.25">
      <c r="A129" s="2">
        <v>2021</v>
      </c>
      <c r="B129" s="2" t="s">
        <v>244</v>
      </c>
      <c r="C129" s="2" t="s">
        <v>518</v>
      </c>
      <c r="D129" s="2" t="s">
        <v>519</v>
      </c>
      <c r="E129" s="2" t="s">
        <v>14</v>
      </c>
      <c r="F129" s="2" t="s">
        <v>520</v>
      </c>
      <c r="G129" s="8" t="s">
        <v>521</v>
      </c>
      <c r="H129" s="2" t="s">
        <v>17</v>
      </c>
      <c r="I129" s="2" t="s">
        <v>18</v>
      </c>
    </row>
    <row r="130" spans="1:9" ht="57.75" x14ac:dyDescent="0.25">
      <c r="A130" s="2">
        <v>2021</v>
      </c>
      <c r="B130" s="2" t="s">
        <v>244</v>
      </c>
      <c r="C130" s="2" t="s">
        <v>522</v>
      </c>
      <c r="D130" s="2" t="s">
        <v>523</v>
      </c>
      <c r="E130" s="2" t="s">
        <v>21</v>
      </c>
      <c r="F130" s="2" t="s">
        <v>524</v>
      </c>
      <c r="G130" s="8" t="s">
        <v>525</v>
      </c>
      <c r="H130" s="2" t="s">
        <v>17</v>
      </c>
      <c r="I130" s="2" t="s">
        <v>18</v>
      </c>
    </row>
    <row r="131" spans="1:9" ht="72" x14ac:dyDescent="0.25">
      <c r="A131" s="2">
        <v>2021</v>
      </c>
      <c r="B131" s="2" t="s">
        <v>244</v>
      </c>
      <c r="C131" s="2" t="s">
        <v>526</v>
      </c>
      <c r="D131" s="2" t="s">
        <v>527</v>
      </c>
      <c r="E131" s="2" t="s">
        <v>54</v>
      </c>
      <c r="F131" s="2" t="s">
        <v>528</v>
      </c>
      <c r="G131" s="8" t="s">
        <v>529</v>
      </c>
      <c r="H131" s="2" t="s">
        <v>63</v>
      </c>
      <c r="I131" s="2" t="s">
        <v>64</v>
      </c>
    </row>
    <row r="132" spans="1:9" ht="43.5" x14ac:dyDescent="0.25">
      <c r="A132" s="2">
        <v>2021</v>
      </c>
      <c r="B132" s="2" t="s">
        <v>244</v>
      </c>
      <c r="C132" s="2" t="s">
        <v>530</v>
      </c>
      <c r="D132" s="2" t="s">
        <v>531</v>
      </c>
      <c r="E132" s="2" t="s">
        <v>54</v>
      </c>
      <c r="F132" s="2" t="s">
        <v>532</v>
      </c>
      <c r="G132" s="8" t="s">
        <v>533</v>
      </c>
      <c r="H132" s="2" t="s">
        <v>17</v>
      </c>
      <c r="I132" s="2" t="s">
        <v>117</v>
      </c>
    </row>
    <row r="133" spans="1:9" ht="86.25" x14ac:dyDescent="0.25">
      <c r="A133" s="2">
        <v>2021</v>
      </c>
      <c r="B133" s="2" t="s">
        <v>244</v>
      </c>
      <c r="C133" s="2" t="s">
        <v>534</v>
      </c>
      <c r="D133" s="2" t="s">
        <v>535</v>
      </c>
      <c r="E133" s="2" t="s">
        <v>21</v>
      </c>
      <c r="F133" s="2" t="s">
        <v>536</v>
      </c>
      <c r="G133" s="8" t="s">
        <v>537</v>
      </c>
      <c r="H133" s="2" t="s">
        <v>17</v>
      </c>
      <c r="I133" s="2" t="s">
        <v>18</v>
      </c>
    </row>
    <row r="134" spans="1:9" ht="72" x14ac:dyDescent="0.25">
      <c r="A134" s="2">
        <v>2021</v>
      </c>
      <c r="B134" s="2" t="s">
        <v>244</v>
      </c>
      <c r="C134" s="2" t="s">
        <v>538</v>
      </c>
      <c r="D134" s="2" t="s">
        <v>539</v>
      </c>
      <c r="E134" s="2" t="s">
        <v>54</v>
      </c>
      <c r="F134" s="2" t="s">
        <v>540</v>
      </c>
      <c r="G134" s="8" t="s">
        <v>541</v>
      </c>
      <c r="H134" s="2" t="s">
        <v>17</v>
      </c>
      <c r="I134" s="2" t="s">
        <v>482</v>
      </c>
    </row>
    <row r="135" spans="1:9" ht="46.5" customHeight="1" x14ac:dyDescent="0.25">
      <c r="A135" s="2">
        <v>2021</v>
      </c>
      <c r="B135" s="2" t="s">
        <v>244</v>
      </c>
      <c r="C135" s="2" t="s">
        <v>542</v>
      </c>
      <c r="D135" s="2" t="s">
        <v>543</v>
      </c>
      <c r="E135" s="2" t="s">
        <v>21</v>
      </c>
      <c r="F135" s="2" t="s">
        <v>544</v>
      </c>
      <c r="G135" s="8" t="s">
        <v>545</v>
      </c>
      <c r="H135" s="2" t="s">
        <v>17</v>
      </c>
      <c r="I135" s="2" t="s">
        <v>18</v>
      </c>
    </row>
    <row r="136" spans="1:9" ht="72" x14ac:dyDescent="0.25">
      <c r="A136" s="25">
        <v>2022</v>
      </c>
      <c r="B136" s="26" t="s">
        <v>11</v>
      </c>
      <c r="C136" s="27" t="s">
        <v>546</v>
      </c>
      <c r="D136" s="27" t="s">
        <v>547</v>
      </c>
      <c r="E136" s="26" t="s">
        <v>54</v>
      </c>
      <c r="F136" s="26" t="s">
        <v>548</v>
      </c>
      <c r="G136" s="28" t="s">
        <v>549</v>
      </c>
      <c r="H136" s="26" t="s">
        <v>63</v>
      </c>
      <c r="I136" s="2" t="s">
        <v>64</v>
      </c>
    </row>
    <row r="137" spans="1:9" ht="43.5" x14ac:dyDescent="0.25">
      <c r="A137" s="17">
        <v>2022</v>
      </c>
      <c r="B137" s="18" t="s">
        <v>11</v>
      </c>
      <c r="C137" s="18" t="s">
        <v>550</v>
      </c>
      <c r="D137" s="18" t="s">
        <v>551</v>
      </c>
      <c r="E137" s="18" t="s">
        <v>21</v>
      </c>
      <c r="F137" s="18" t="s">
        <v>552</v>
      </c>
      <c r="G137" s="19" t="s">
        <v>553</v>
      </c>
      <c r="H137" s="18" t="s">
        <v>17</v>
      </c>
      <c r="I137" s="20" t="s">
        <v>482</v>
      </c>
    </row>
    <row r="138" spans="1:9" ht="43.5" x14ac:dyDescent="0.25">
      <c r="A138" s="2">
        <v>2022</v>
      </c>
      <c r="B138" s="2" t="s">
        <v>51</v>
      </c>
      <c r="C138" s="2" t="s">
        <v>554</v>
      </c>
      <c r="D138" s="2" t="s">
        <v>555</v>
      </c>
      <c r="E138" s="2" t="s">
        <v>14</v>
      </c>
      <c r="F138" s="2" t="s">
        <v>556</v>
      </c>
      <c r="G138" s="8" t="s">
        <v>557</v>
      </c>
      <c r="H138" s="2" t="s">
        <v>63</v>
      </c>
      <c r="I138" s="2" t="s">
        <v>64</v>
      </c>
    </row>
    <row r="139" spans="1:9" ht="43.5" x14ac:dyDescent="0.25">
      <c r="A139" s="2">
        <v>2022</v>
      </c>
      <c r="B139" s="2" t="s">
        <v>51</v>
      </c>
      <c r="C139" s="2" t="s">
        <v>558</v>
      </c>
      <c r="D139" s="2" t="s">
        <v>559</v>
      </c>
      <c r="E139" s="2" t="s">
        <v>54</v>
      </c>
      <c r="F139" s="2" t="s">
        <v>560</v>
      </c>
      <c r="G139" s="8" t="s">
        <v>561</v>
      </c>
      <c r="H139" s="2" t="s">
        <v>63</v>
      </c>
      <c r="I139" s="2" t="s">
        <v>64</v>
      </c>
    </row>
    <row r="140" spans="1:9" ht="29.25" x14ac:dyDescent="0.25">
      <c r="A140" s="2">
        <v>2022</v>
      </c>
      <c r="B140" s="2" t="s">
        <v>51</v>
      </c>
      <c r="C140" s="2" t="s">
        <v>562</v>
      </c>
      <c r="D140" s="2" t="s">
        <v>563</v>
      </c>
      <c r="E140" s="2" t="s">
        <v>21</v>
      </c>
      <c r="F140" s="2" t="s">
        <v>564</v>
      </c>
      <c r="G140" s="8" t="s">
        <v>565</v>
      </c>
      <c r="H140" s="2" t="s">
        <v>17</v>
      </c>
      <c r="I140" s="2" t="s">
        <v>18</v>
      </c>
    </row>
    <row r="141" spans="1:9" ht="29.25" x14ac:dyDescent="0.25">
      <c r="A141" s="2">
        <v>2022</v>
      </c>
      <c r="B141" s="2" t="s">
        <v>51</v>
      </c>
      <c r="C141" s="2" t="s">
        <v>566</v>
      </c>
      <c r="D141" s="2" t="s">
        <v>567</v>
      </c>
      <c r="E141" s="2" t="s">
        <v>14</v>
      </c>
      <c r="F141" s="2" t="s">
        <v>568</v>
      </c>
      <c r="G141" s="8" t="s">
        <v>569</v>
      </c>
      <c r="H141" s="2" t="s">
        <v>17</v>
      </c>
      <c r="I141" s="2" t="s">
        <v>29</v>
      </c>
    </row>
    <row r="142" spans="1:9" ht="43.5" x14ac:dyDescent="0.25">
      <c r="A142" s="2">
        <v>2022</v>
      </c>
      <c r="B142" s="2" t="s">
        <v>51</v>
      </c>
      <c r="C142" s="2" t="s">
        <v>570</v>
      </c>
      <c r="D142" s="2" t="s">
        <v>571</v>
      </c>
      <c r="E142" s="2" t="s">
        <v>21</v>
      </c>
      <c r="F142" s="2" t="s">
        <v>572</v>
      </c>
      <c r="G142" s="8" t="s">
        <v>573</v>
      </c>
      <c r="H142" s="2" t="s">
        <v>17</v>
      </c>
      <c r="I142" s="2" t="s">
        <v>18</v>
      </c>
    </row>
    <row r="143" spans="1:9" ht="45" customHeight="1" x14ac:dyDescent="0.25">
      <c r="A143" s="2">
        <v>2022</v>
      </c>
      <c r="B143" s="2" t="s">
        <v>51</v>
      </c>
      <c r="C143" s="2" t="s">
        <v>574</v>
      </c>
      <c r="D143" s="2" t="s">
        <v>575</v>
      </c>
      <c r="E143" s="2" t="s">
        <v>576</v>
      </c>
      <c r="F143" s="15" t="s">
        <v>577</v>
      </c>
      <c r="G143" s="8" t="s">
        <v>578</v>
      </c>
      <c r="H143" s="2" t="s">
        <v>17</v>
      </c>
      <c r="I143" s="2" t="s">
        <v>18</v>
      </c>
    </row>
    <row r="144" spans="1:9" ht="72" x14ac:dyDescent="0.25">
      <c r="A144" s="2">
        <v>2022</v>
      </c>
      <c r="B144" s="2" t="s">
        <v>58</v>
      </c>
      <c r="C144" s="2" t="s">
        <v>579</v>
      </c>
      <c r="D144" s="2" t="s">
        <v>580</v>
      </c>
      <c r="E144" s="2" t="s">
        <v>54</v>
      </c>
      <c r="F144" s="2" t="s">
        <v>581</v>
      </c>
      <c r="G144" s="8" t="s">
        <v>582</v>
      </c>
      <c r="H144" s="2" t="s">
        <v>63</v>
      </c>
      <c r="I144" s="2" t="s">
        <v>64</v>
      </c>
    </row>
    <row r="145" spans="1:9" ht="43.5" x14ac:dyDescent="0.25">
      <c r="A145" s="2">
        <v>2022</v>
      </c>
      <c r="B145" s="2" t="s">
        <v>58</v>
      </c>
      <c r="C145" s="2" t="s">
        <v>583</v>
      </c>
      <c r="D145" s="2" t="s">
        <v>584</v>
      </c>
      <c r="E145" s="2" t="s">
        <v>14</v>
      </c>
      <c r="F145" s="2" t="s">
        <v>585</v>
      </c>
      <c r="G145" s="8" t="s">
        <v>586</v>
      </c>
      <c r="H145" s="2" t="s">
        <v>17</v>
      </c>
      <c r="I145" s="2" t="s">
        <v>482</v>
      </c>
    </row>
    <row r="146" spans="1:9" ht="43.5" x14ac:dyDescent="0.25">
      <c r="A146" s="2">
        <v>2022</v>
      </c>
      <c r="B146" s="2" t="s">
        <v>89</v>
      </c>
      <c r="C146" s="2" t="s">
        <v>587</v>
      </c>
      <c r="D146" s="2" t="s">
        <v>588</v>
      </c>
      <c r="E146" s="2" t="s">
        <v>589</v>
      </c>
      <c r="F146" s="2" t="s">
        <v>590</v>
      </c>
      <c r="G146" s="8" t="s">
        <v>591</v>
      </c>
      <c r="H146" s="2" t="s">
        <v>17</v>
      </c>
      <c r="I146" s="2" t="s">
        <v>18</v>
      </c>
    </row>
    <row r="147" spans="1:9" ht="43.5" x14ac:dyDescent="0.25">
      <c r="A147" s="2">
        <v>2022</v>
      </c>
      <c r="B147" s="2" t="s">
        <v>89</v>
      </c>
      <c r="C147" s="2" t="s">
        <v>592</v>
      </c>
      <c r="D147" s="2" t="s">
        <v>593</v>
      </c>
      <c r="E147" s="2" t="s">
        <v>54</v>
      </c>
      <c r="F147" s="2" t="s">
        <v>594</v>
      </c>
      <c r="G147" s="8" t="s">
        <v>595</v>
      </c>
      <c r="H147" s="2" t="s">
        <v>63</v>
      </c>
      <c r="I147" s="2" t="s">
        <v>64</v>
      </c>
    </row>
    <row r="148" spans="1:9" ht="86.25" x14ac:dyDescent="0.25">
      <c r="A148" s="2">
        <v>2022</v>
      </c>
      <c r="B148" s="2" t="s">
        <v>89</v>
      </c>
      <c r="C148" s="2" t="s">
        <v>596</v>
      </c>
      <c r="D148" s="2" t="s">
        <v>597</v>
      </c>
      <c r="E148" s="2" t="s">
        <v>21</v>
      </c>
      <c r="F148" s="2" t="s">
        <v>598</v>
      </c>
      <c r="G148" s="8" t="s">
        <v>599</v>
      </c>
      <c r="H148" s="2" t="s">
        <v>17</v>
      </c>
      <c r="I148" s="2" t="s">
        <v>18</v>
      </c>
    </row>
    <row r="149" spans="1:9" ht="129" x14ac:dyDescent="0.25">
      <c r="A149" s="2">
        <v>2022</v>
      </c>
      <c r="B149" s="2" t="s">
        <v>100</v>
      </c>
      <c r="C149" s="2" t="s">
        <v>600</v>
      </c>
      <c r="D149" s="2" t="s">
        <v>601</v>
      </c>
      <c r="E149" s="2" t="s">
        <v>14</v>
      </c>
      <c r="F149" s="2" t="s">
        <v>602</v>
      </c>
      <c r="G149" s="8" t="s">
        <v>603</v>
      </c>
      <c r="H149" s="2" t="s">
        <v>17</v>
      </c>
      <c r="I149" s="2" t="s">
        <v>117</v>
      </c>
    </row>
    <row r="150" spans="1:9" ht="57.75" x14ac:dyDescent="0.25">
      <c r="A150" s="2">
        <v>2022</v>
      </c>
      <c r="B150" s="2" t="s">
        <v>100</v>
      </c>
      <c r="C150" s="2" t="s">
        <v>604</v>
      </c>
      <c r="D150" s="2" t="s">
        <v>605</v>
      </c>
      <c r="E150" s="2" t="s">
        <v>54</v>
      </c>
      <c r="F150" s="2" t="s">
        <v>606</v>
      </c>
      <c r="G150" s="8" t="s">
        <v>607</v>
      </c>
      <c r="H150" s="2" t="s">
        <v>17</v>
      </c>
      <c r="I150" s="2" t="s">
        <v>608</v>
      </c>
    </row>
    <row r="151" spans="1:9" ht="57.75" x14ac:dyDescent="0.25">
      <c r="A151" s="2">
        <v>2022</v>
      </c>
      <c r="B151" s="2" t="s">
        <v>100</v>
      </c>
      <c r="C151" s="2" t="s">
        <v>609</v>
      </c>
      <c r="D151" s="2" t="s">
        <v>610</v>
      </c>
      <c r="E151" s="2" t="s">
        <v>54</v>
      </c>
      <c r="F151" s="2" t="s">
        <v>611</v>
      </c>
      <c r="G151" s="8" t="s">
        <v>612</v>
      </c>
      <c r="H151" s="2" t="s">
        <v>17</v>
      </c>
      <c r="I151" s="2" t="s">
        <v>608</v>
      </c>
    </row>
    <row r="152" spans="1:9" ht="86.25" x14ac:dyDescent="0.25">
      <c r="A152" s="2">
        <v>2022</v>
      </c>
      <c r="B152" s="2" t="s">
        <v>100</v>
      </c>
      <c r="C152" s="2" t="s">
        <v>613</v>
      </c>
      <c r="D152" s="2" t="s">
        <v>614</v>
      </c>
      <c r="E152" s="2" t="s">
        <v>86</v>
      </c>
      <c r="F152" s="2" t="s">
        <v>615</v>
      </c>
      <c r="G152" s="8" t="s">
        <v>616</v>
      </c>
      <c r="H152" s="2" t="s">
        <v>17</v>
      </c>
      <c r="I152" s="2" t="s">
        <v>18</v>
      </c>
    </row>
    <row r="153" spans="1:9" ht="29.25" x14ac:dyDescent="0.25">
      <c r="A153" s="2">
        <v>2022</v>
      </c>
      <c r="B153" s="2" t="s">
        <v>120</v>
      </c>
      <c r="C153" s="2" t="s">
        <v>617</v>
      </c>
      <c r="D153" s="2" t="s">
        <v>618</v>
      </c>
      <c r="E153" s="2" t="s">
        <v>14</v>
      </c>
      <c r="F153" s="2" t="s">
        <v>619</v>
      </c>
      <c r="G153" s="8" t="s">
        <v>620</v>
      </c>
      <c r="H153" s="2" t="s">
        <v>17</v>
      </c>
      <c r="I153" s="2" t="s">
        <v>29</v>
      </c>
    </row>
    <row r="154" spans="1:9" ht="116.25" customHeight="1" x14ac:dyDescent="0.25">
      <c r="A154" s="2">
        <v>2022</v>
      </c>
      <c r="B154" s="2" t="s">
        <v>120</v>
      </c>
      <c r="C154" s="4" t="s">
        <v>621</v>
      </c>
      <c r="D154" s="4" t="s">
        <v>622</v>
      </c>
      <c r="E154" s="2" t="s">
        <v>54</v>
      </c>
      <c r="F154" s="15" t="s">
        <v>623</v>
      </c>
      <c r="G154" s="8" t="s">
        <v>624</v>
      </c>
      <c r="H154" s="2" t="s">
        <v>17</v>
      </c>
      <c r="I154" s="2" t="s">
        <v>117</v>
      </c>
    </row>
    <row r="155" spans="1:9" ht="29.25" x14ac:dyDescent="0.25">
      <c r="A155" s="2">
        <v>2022</v>
      </c>
      <c r="B155" s="2" t="s">
        <v>120</v>
      </c>
      <c r="C155" s="2" t="s">
        <v>625</v>
      </c>
      <c r="D155" s="2" t="s">
        <v>626</v>
      </c>
      <c r="E155" s="2" t="s">
        <v>21</v>
      </c>
      <c r="F155" s="2" t="s">
        <v>627</v>
      </c>
      <c r="G155" s="8" t="s">
        <v>628</v>
      </c>
      <c r="H155" s="2" t="s">
        <v>17</v>
      </c>
      <c r="I155" s="2" t="s">
        <v>18</v>
      </c>
    </row>
    <row r="156" spans="1:9" ht="57.75" x14ac:dyDescent="0.25">
      <c r="A156" s="2">
        <v>2022</v>
      </c>
      <c r="B156" s="2" t="s">
        <v>120</v>
      </c>
      <c r="C156" s="4" t="s">
        <v>629</v>
      </c>
      <c r="D156" s="4" t="s">
        <v>630</v>
      </c>
      <c r="E156" s="2" t="s">
        <v>54</v>
      </c>
      <c r="F156" s="2" t="s">
        <v>631</v>
      </c>
      <c r="G156" s="8" t="s">
        <v>632</v>
      </c>
      <c r="H156" s="2" t="s">
        <v>63</v>
      </c>
      <c r="I156" s="2"/>
    </row>
    <row r="157" spans="1:9" ht="57.75" x14ac:dyDescent="0.25">
      <c r="A157" s="2">
        <v>2022</v>
      </c>
      <c r="B157" s="2" t="s">
        <v>120</v>
      </c>
      <c r="C157" s="2" t="s">
        <v>633</v>
      </c>
      <c r="D157" s="2" t="s">
        <v>634</v>
      </c>
      <c r="E157" s="2" t="s">
        <v>21</v>
      </c>
      <c r="F157" s="2" t="s">
        <v>635</v>
      </c>
      <c r="G157" s="8" t="s">
        <v>636</v>
      </c>
      <c r="H157" s="2" t="s">
        <v>17</v>
      </c>
      <c r="I157" s="2" t="s">
        <v>18</v>
      </c>
    </row>
    <row r="158" spans="1:9" ht="57.75" x14ac:dyDescent="0.25">
      <c r="A158" s="2">
        <v>2022</v>
      </c>
      <c r="B158" s="2" t="s">
        <v>120</v>
      </c>
      <c r="C158" s="2" t="s">
        <v>637</v>
      </c>
      <c r="D158" s="2" t="s">
        <v>638</v>
      </c>
      <c r="E158" s="2" t="s">
        <v>639</v>
      </c>
      <c r="F158" s="2" t="s">
        <v>640</v>
      </c>
      <c r="G158" s="8" t="s">
        <v>641</v>
      </c>
      <c r="H158" s="2" t="s">
        <v>17</v>
      </c>
      <c r="I158" s="2" t="s">
        <v>18</v>
      </c>
    </row>
    <row r="159" spans="1:9" ht="57.75" x14ac:dyDescent="0.25">
      <c r="A159" s="2">
        <v>2022</v>
      </c>
      <c r="B159" s="2" t="s">
        <v>120</v>
      </c>
      <c r="C159" s="4" t="s">
        <v>642</v>
      </c>
      <c r="D159" s="4" t="s">
        <v>643</v>
      </c>
      <c r="E159" s="2" t="s">
        <v>54</v>
      </c>
      <c r="F159" s="2" t="s">
        <v>644</v>
      </c>
      <c r="G159" s="8" t="s">
        <v>645</v>
      </c>
      <c r="H159" s="2" t="s">
        <v>63</v>
      </c>
      <c r="I159" s="2" t="s">
        <v>64</v>
      </c>
    </row>
    <row r="160" spans="1:9" ht="43.5" x14ac:dyDescent="0.25">
      <c r="A160" s="2">
        <v>2022</v>
      </c>
      <c r="B160" s="2" t="s">
        <v>131</v>
      </c>
      <c r="C160" s="2" t="s">
        <v>646</v>
      </c>
      <c r="D160" s="2" t="s">
        <v>647</v>
      </c>
      <c r="E160" s="2" t="s">
        <v>14</v>
      </c>
      <c r="F160" s="2" t="s">
        <v>648</v>
      </c>
      <c r="G160" s="8" t="s">
        <v>649</v>
      </c>
      <c r="H160" s="2" t="s">
        <v>17</v>
      </c>
      <c r="I160" s="2" t="s">
        <v>117</v>
      </c>
    </row>
    <row r="161" spans="1:9" ht="157.5" x14ac:dyDescent="0.25">
      <c r="A161" s="2">
        <v>2022</v>
      </c>
      <c r="B161" s="2" t="s">
        <v>131</v>
      </c>
      <c r="C161" s="2" t="s">
        <v>650</v>
      </c>
      <c r="D161" s="2" t="s">
        <v>651</v>
      </c>
      <c r="E161" s="2" t="s">
        <v>54</v>
      </c>
      <c r="F161" s="2" t="s">
        <v>652</v>
      </c>
      <c r="G161" s="8" t="s">
        <v>653</v>
      </c>
      <c r="H161" s="2" t="s">
        <v>17</v>
      </c>
      <c r="I161" s="2" t="s">
        <v>117</v>
      </c>
    </row>
    <row r="162" spans="1:9" ht="57.75" x14ac:dyDescent="0.25">
      <c r="A162" s="4">
        <v>2022</v>
      </c>
      <c r="B162" s="4" t="s">
        <v>131</v>
      </c>
      <c r="C162" s="4" t="s">
        <v>654</v>
      </c>
      <c r="D162" s="4" t="s">
        <v>655</v>
      </c>
      <c r="E162" s="4" t="s">
        <v>656</v>
      </c>
      <c r="F162" s="4" t="s">
        <v>657</v>
      </c>
      <c r="G162" s="8" t="s">
        <v>658</v>
      </c>
      <c r="H162" s="2" t="s">
        <v>17</v>
      </c>
      <c r="I162" s="2" t="s">
        <v>117</v>
      </c>
    </row>
    <row r="163" spans="1:9" ht="43.5" x14ac:dyDescent="0.25">
      <c r="A163" s="2">
        <v>2022</v>
      </c>
      <c r="B163" s="2" t="s">
        <v>131</v>
      </c>
      <c r="C163" s="2" t="s">
        <v>659</v>
      </c>
      <c r="D163" s="2" t="s">
        <v>660</v>
      </c>
      <c r="E163" s="2" t="s">
        <v>86</v>
      </c>
      <c r="F163" s="2" t="s">
        <v>661</v>
      </c>
      <c r="G163" s="8" t="s">
        <v>662</v>
      </c>
      <c r="H163" s="2" t="s">
        <v>457</v>
      </c>
      <c r="I163" s="2" t="s">
        <v>18</v>
      </c>
    </row>
    <row r="164" spans="1:9" ht="72" x14ac:dyDescent="0.25">
      <c r="A164" s="2">
        <v>2022</v>
      </c>
      <c r="B164" s="2" t="s">
        <v>131</v>
      </c>
      <c r="C164" s="2" t="s">
        <v>663</v>
      </c>
      <c r="D164" s="2" t="s">
        <v>664</v>
      </c>
      <c r="E164" s="2" t="s">
        <v>14</v>
      </c>
      <c r="F164" s="2" t="s">
        <v>665</v>
      </c>
      <c r="G164" s="8" t="s">
        <v>666</v>
      </c>
      <c r="H164" s="2" t="s">
        <v>17</v>
      </c>
      <c r="I164" s="2" t="s">
        <v>18</v>
      </c>
    </row>
    <row r="165" spans="1:9" ht="29.25" x14ac:dyDescent="0.25">
      <c r="A165" s="2">
        <v>2022</v>
      </c>
      <c r="B165" s="2" t="s">
        <v>131</v>
      </c>
      <c r="C165" s="2" t="s">
        <v>667</v>
      </c>
      <c r="D165" s="2" t="s">
        <v>668</v>
      </c>
      <c r="E165" s="2" t="s">
        <v>14</v>
      </c>
      <c r="F165" s="2" t="s">
        <v>669</v>
      </c>
      <c r="G165" s="8" t="s">
        <v>670</v>
      </c>
      <c r="H165" s="2" t="s">
        <v>17</v>
      </c>
      <c r="I165" s="2" t="s">
        <v>117</v>
      </c>
    </row>
    <row r="166" spans="1:9" ht="43.5" x14ac:dyDescent="0.25">
      <c r="A166" s="2">
        <v>2022</v>
      </c>
      <c r="B166" s="2" t="s">
        <v>131</v>
      </c>
      <c r="C166" s="2" t="s">
        <v>671</v>
      </c>
      <c r="D166" s="2" t="s">
        <v>672</v>
      </c>
      <c r="E166" s="2" t="s">
        <v>54</v>
      </c>
      <c r="F166" s="2" t="s">
        <v>673</v>
      </c>
      <c r="G166" s="8" t="s">
        <v>674</v>
      </c>
      <c r="H166" s="2" t="s">
        <v>63</v>
      </c>
      <c r="I166" s="2" t="s">
        <v>64</v>
      </c>
    </row>
    <row r="167" spans="1:9" ht="86.25" x14ac:dyDescent="0.25">
      <c r="A167" s="2">
        <v>2022</v>
      </c>
      <c r="B167" s="2" t="s">
        <v>131</v>
      </c>
      <c r="C167" s="2" t="s">
        <v>675</v>
      </c>
      <c r="D167" s="2" t="s">
        <v>676</v>
      </c>
      <c r="E167" s="2" t="s">
        <v>14</v>
      </c>
      <c r="F167" s="2" t="s">
        <v>677</v>
      </c>
      <c r="G167" s="8" t="s">
        <v>678</v>
      </c>
      <c r="H167" s="2" t="s">
        <v>17</v>
      </c>
      <c r="I167" s="2" t="s">
        <v>117</v>
      </c>
    </row>
    <row r="168" spans="1:9" ht="57.75" x14ac:dyDescent="0.25">
      <c r="A168" s="2">
        <v>2022</v>
      </c>
      <c r="B168" s="2" t="s">
        <v>131</v>
      </c>
      <c r="C168" s="2" t="s">
        <v>679</v>
      </c>
      <c r="D168" s="2" t="s">
        <v>680</v>
      </c>
      <c r="E168" s="2" t="s">
        <v>14</v>
      </c>
      <c r="F168" s="2" t="s">
        <v>681</v>
      </c>
      <c r="G168" s="8" t="s">
        <v>682</v>
      </c>
      <c r="H168" s="2" t="s">
        <v>17</v>
      </c>
      <c r="I168" s="2" t="s">
        <v>18</v>
      </c>
    </row>
    <row r="169" spans="1:9" ht="43.5" x14ac:dyDescent="0.25">
      <c r="A169" s="2">
        <v>2022</v>
      </c>
      <c r="B169" s="2" t="s">
        <v>131</v>
      </c>
      <c r="C169" s="2" t="s">
        <v>683</v>
      </c>
      <c r="D169" s="2" t="s">
        <v>684</v>
      </c>
      <c r="E169" s="2" t="s">
        <v>14</v>
      </c>
      <c r="F169" s="2" t="s">
        <v>685</v>
      </c>
      <c r="G169" s="8" t="s">
        <v>686</v>
      </c>
      <c r="H169" s="2" t="s">
        <v>17</v>
      </c>
      <c r="I169" s="2" t="s">
        <v>117</v>
      </c>
    </row>
    <row r="170" spans="1:9" ht="43.5" x14ac:dyDescent="0.25">
      <c r="A170" s="2">
        <v>2022</v>
      </c>
      <c r="B170" s="2" t="s">
        <v>162</v>
      </c>
      <c r="C170" s="2" t="s">
        <v>687</v>
      </c>
      <c r="D170" s="2" t="s">
        <v>688</v>
      </c>
      <c r="E170" s="2" t="s">
        <v>14</v>
      </c>
      <c r="F170" s="2" t="s">
        <v>689</v>
      </c>
      <c r="G170" s="8" t="s">
        <v>690</v>
      </c>
      <c r="H170" s="2" t="s">
        <v>63</v>
      </c>
      <c r="I170" s="2" t="s">
        <v>64</v>
      </c>
    </row>
    <row r="171" spans="1:9" ht="29.25" x14ac:dyDescent="0.25">
      <c r="A171" s="2">
        <v>2022</v>
      </c>
      <c r="B171" s="2" t="s">
        <v>162</v>
      </c>
      <c r="C171" s="2" t="s">
        <v>691</v>
      </c>
      <c r="D171" s="2" t="s">
        <v>692</v>
      </c>
      <c r="E171" s="2" t="s">
        <v>54</v>
      </c>
      <c r="F171" s="2" t="s">
        <v>693</v>
      </c>
      <c r="G171" s="8" t="s">
        <v>694</v>
      </c>
      <c r="H171" s="2" t="s">
        <v>17</v>
      </c>
      <c r="I171" s="2" t="s">
        <v>117</v>
      </c>
    </row>
    <row r="172" spans="1:9" ht="86.25" x14ac:dyDescent="0.25">
      <c r="A172" s="2">
        <v>2022</v>
      </c>
      <c r="B172" s="2" t="s">
        <v>162</v>
      </c>
      <c r="C172" s="2" t="s">
        <v>695</v>
      </c>
      <c r="D172" s="2" t="s">
        <v>696</v>
      </c>
      <c r="E172" s="2" t="s">
        <v>21</v>
      </c>
      <c r="F172" s="2" t="s">
        <v>697</v>
      </c>
      <c r="G172" s="8" t="s">
        <v>698</v>
      </c>
      <c r="H172" s="2" t="s">
        <v>457</v>
      </c>
      <c r="I172" s="2" t="s">
        <v>18</v>
      </c>
    </row>
    <row r="173" spans="1:9" ht="43.5" x14ac:dyDescent="0.25">
      <c r="A173" s="2">
        <v>2022</v>
      </c>
      <c r="B173" s="2" t="s">
        <v>162</v>
      </c>
      <c r="C173" s="2" t="s">
        <v>699</v>
      </c>
      <c r="D173" s="2" t="s">
        <v>700</v>
      </c>
      <c r="E173" s="2" t="s">
        <v>21</v>
      </c>
      <c r="F173" s="2" t="s">
        <v>701</v>
      </c>
      <c r="G173" s="8" t="s">
        <v>702</v>
      </c>
      <c r="H173" s="2" t="s">
        <v>17</v>
      </c>
      <c r="I173" s="2" t="s">
        <v>18</v>
      </c>
    </row>
    <row r="174" spans="1:9" ht="43.5" x14ac:dyDescent="0.25">
      <c r="A174" s="2">
        <v>2022</v>
      </c>
      <c r="B174" s="2" t="s">
        <v>162</v>
      </c>
      <c r="C174" s="2" t="s">
        <v>703</v>
      </c>
      <c r="D174" s="2" t="s">
        <v>704</v>
      </c>
      <c r="E174" s="2" t="s">
        <v>86</v>
      </c>
      <c r="F174" s="2" t="s">
        <v>705</v>
      </c>
      <c r="G174" s="8" t="s">
        <v>706</v>
      </c>
      <c r="H174" s="2" t="s">
        <v>17</v>
      </c>
      <c r="I174" s="2" t="s">
        <v>18</v>
      </c>
    </row>
    <row r="175" spans="1:9" ht="29.25" x14ac:dyDescent="0.25">
      <c r="A175" s="2">
        <v>2022</v>
      </c>
      <c r="B175" s="2" t="s">
        <v>162</v>
      </c>
      <c r="C175" s="2" t="s">
        <v>707</v>
      </c>
      <c r="D175" s="2" t="s">
        <v>708</v>
      </c>
      <c r="E175" s="2" t="s">
        <v>21</v>
      </c>
      <c r="F175" s="2" t="s">
        <v>709</v>
      </c>
      <c r="G175" s="8" t="s">
        <v>710</v>
      </c>
      <c r="H175" s="2" t="s">
        <v>17</v>
      </c>
      <c r="I175" s="2" t="s">
        <v>18</v>
      </c>
    </row>
    <row r="176" spans="1:9" ht="57.75" x14ac:dyDescent="0.25">
      <c r="A176" s="2">
        <v>2022</v>
      </c>
      <c r="B176" s="2" t="s">
        <v>162</v>
      </c>
      <c r="C176" s="2" t="s">
        <v>711</v>
      </c>
      <c r="D176" s="2" t="s">
        <v>712</v>
      </c>
      <c r="E176" s="2" t="s">
        <v>54</v>
      </c>
      <c r="F176" s="2" t="s">
        <v>713</v>
      </c>
      <c r="G176" s="8" t="s">
        <v>714</v>
      </c>
      <c r="H176" s="2" t="s">
        <v>63</v>
      </c>
      <c r="I176" s="2" t="s">
        <v>64</v>
      </c>
    </row>
    <row r="177" spans="1:9" ht="88.5" customHeight="1" x14ac:dyDescent="0.25">
      <c r="A177" s="2">
        <v>2022</v>
      </c>
      <c r="B177" s="2" t="s">
        <v>179</v>
      </c>
      <c r="C177" s="2" t="s">
        <v>715</v>
      </c>
      <c r="D177" s="2" t="s">
        <v>716</v>
      </c>
      <c r="E177" s="2" t="s">
        <v>14</v>
      </c>
      <c r="F177" s="2" t="s">
        <v>717</v>
      </c>
      <c r="G177" s="8" t="s">
        <v>718</v>
      </c>
      <c r="H177" s="2" t="s">
        <v>17</v>
      </c>
      <c r="I177" s="2" t="s">
        <v>117</v>
      </c>
    </row>
    <row r="178" spans="1:9" ht="29.25" x14ac:dyDescent="0.25">
      <c r="A178" s="2">
        <v>2022</v>
      </c>
      <c r="B178" s="2" t="s">
        <v>179</v>
      </c>
      <c r="C178" s="2" t="s">
        <v>719</v>
      </c>
      <c r="D178" s="2" t="s">
        <v>720</v>
      </c>
      <c r="E178" s="2" t="s">
        <v>14</v>
      </c>
      <c r="F178" s="2" t="s">
        <v>721</v>
      </c>
      <c r="G178" s="8" t="s">
        <v>722</v>
      </c>
      <c r="H178" s="2" t="s">
        <v>17</v>
      </c>
      <c r="I178" s="2" t="s">
        <v>18</v>
      </c>
    </row>
    <row r="179" spans="1:9" ht="29.25" x14ac:dyDescent="0.25">
      <c r="A179" s="2">
        <v>2022</v>
      </c>
      <c r="B179" s="2" t="s">
        <v>179</v>
      </c>
      <c r="C179" s="2" t="s">
        <v>723</v>
      </c>
      <c r="D179" s="2" t="s">
        <v>724</v>
      </c>
      <c r="E179" s="2" t="s">
        <v>206</v>
      </c>
      <c r="F179" s="2" t="s">
        <v>725</v>
      </c>
      <c r="G179" s="8" t="s">
        <v>726</v>
      </c>
      <c r="H179" s="2" t="s">
        <v>17</v>
      </c>
      <c r="I179" s="2" t="s">
        <v>18</v>
      </c>
    </row>
    <row r="180" spans="1:9" ht="57.75" x14ac:dyDescent="0.25">
      <c r="A180" s="2">
        <v>2022</v>
      </c>
      <c r="B180" s="2" t="s">
        <v>179</v>
      </c>
      <c r="C180" s="2" t="s">
        <v>727</v>
      </c>
      <c r="D180" s="2" t="s">
        <v>728</v>
      </c>
      <c r="E180" s="2" t="s">
        <v>729</v>
      </c>
      <c r="F180" s="2" t="s">
        <v>730</v>
      </c>
      <c r="G180" s="8" t="s">
        <v>731</v>
      </c>
      <c r="H180" s="2" t="s">
        <v>17</v>
      </c>
      <c r="I180" s="2" t="s">
        <v>117</v>
      </c>
    </row>
    <row r="181" spans="1:9" ht="29.25" x14ac:dyDescent="0.25">
      <c r="A181" s="2">
        <v>2022</v>
      </c>
      <c r="B181" s="2" t="s">
        <v>179</v>
      </c>
      <c r="C181" s="2" t="s">
        <v>732</v>
      </c>
      <c r="D181" s="2" t="s">
        <v>733</v>
      </c>
      <c r="E181" s="2" t="s">
        <v>14</v>
      </c>
      <c r="F181" s="2" t="s">
        <v>734</v>
      </c>
      <c r="G181" s="8" t="s">
        <v>735</v>
      </c>
      <c r="H181" s="2" t="s">
        <v>17</v>
      </c>
      <c r="I181" s="2" t="s">
        <v>29</v>
      </c>
    </row>
    <row r="182" spans="1:9" ht="86.25" customHeight="1" x14ac:dyDescent="0.25">
      <c r="A182" s="2">
        <v>2022</v>
      </c>
      <c r="B182" s="2" t="s">
        <v>179</v>
      </c>
      <c r="C182" s="2" t="s">
        <v>736</v>
      </c>
      <c r="D182" s="2" t="s">
        <v>737</v>
      </c>
      <c r="E182" s="2" t="s">
        <v>738</v>
      </c>
      <c r="F182" s="2" t="s">
        <v>739</v>
      </c>
      <c r="G182" s="8" t="s">
        <v>740</v>
      </c>
      <c r="H182" s="2" t="s">
        <v>63</v>
      </c>
      <c r="I182" s="2" t="s">
        <v>64</v>
      </c>
    </row>
    <row r="183" spans="1:9" ht="29.25" x14ac:dyDescent="0.25">
      <c r="A183" s="2">
        <v>2022</v>
      </c>
      <c r="B183" s="2" t="s">
        <v>179</v>
      </c>
      <c r="C183" s="2" t="s">
        <v>741</v>
      </c>
      <c r="D183" s="2" t="s">
        <v>742</v>
      </c>
      <c r="E183" s="2" t="s">
        <v>54</v>
      </c>
      <c r="F183" s="2" t="s">
        <v>743</v>
      </c>
      <c r="G183" s="8" t="s">
        <v>744</v>
      </c>
      <c r="H183" s="2" t="s">
        <v>17</v>
      </c>
      <c r="I183" s="2" t="s">
        <v>117</v>
      </c>
    </row>
    <row r="184" spans="1:9" ht="43.5" x14ac:dyDescent="0.25">
      <c r="A184" s="2">
        <v>2022</v>
      </c>
      <c r="B184" s="2" t="s">
        <v>223</v>
      </c>
      <c r="C184" s="2" t="s">
        <v>745</v>
      </c>
      <c r="D184" s="2" t="s">
        <v>746</v>
      </c>
      <c r="E184" s="2" t="s">
        <v>14</v>
      </c>
      <c r="F184" s="2" t="s">
        <v>747</v>
      </c>
      <c r="G184" s="8" t="s">
        <v>748</v>
      </c>
      <c r="H184" s="2" t="s">
        <v>17</v>
      </c>
      <c r="I184" s="2" t="s">
        <v>29</v>
      </c>
    </row>
    <row r="185" spans="1:9" ht="43.5" x14ac:dyDescent="0.25">
      <c r="A185" s="2">
        <v>2022</v>
      </c>
      <c r="B185" s="2" t="s">
        <v>244</v>
      </c>
      <c r="C185" s="2" t="s">
        <v>749</v>
      </c>
      <c r="D185" s="2" t="s">
        <v>750</v>
      </c>
      <c r="E185" s="2" t="s">
        <v>54</v>
      </c>
      <c r="F185" s="2" t="s">
        <v>751</v>
      </c>
      <c r="G185" s="8" t="s">
        <v>752</v>
      </c>
      <c r="H185" s="2" t="s">
        <v>63</v>
      </c>
      <c r="I185" s="2" t="s">
        <v>64</v>
      </c>
    </row>
    <row r="186" spans="1:9" ht="43.5" x14ac:dyDescent="0.25">
      <c r="A186" s="2">
        <v>2022</v>
      </c>
      <c r="B186" s="2" t="s">
        <v>244</v>
      </c>
      <c r="C186" s="2" t="s">
        <v>753</v>
      </c>
      <c r="D186" s="2" t="s">
        <v>754</v>
      </c>
      <c r="E186" s="2" t="s">
        <v>54</v>
      </c>
      <c r="F186" s="2" t="s">
        <v>755</v>
      </c>
      <c r="G186" s="8" t="s">
        <v>756</v>
      </c>
      <c r="H186" s="2" t="s">
        <v>63</v>
      </c>
      <c r="I186" s="2" t="s">
        <v>64</v>
      </c>
    </row>
    <row r="187" spans="1:9" ht="57.75" x14ac:dyDescent="0.25">
      <c r="A187" s="2">
        <v>2022</v>
      </c>
      <c r="B187" s="2" t="s">
        <v>244</v>
      </c>
      <c r="C187" s="2" t="s">
        <v>757</v>
      </c>
      <c r="D187" s="2" t="s">
        <v>758</v>
      </c>
      <c r="E187" s="2" t="s">
        <v>54</v>
      </c>
      <c r="F187" s="2" t="s">
        <v>759</v>
      </c>
      <c r="G187" s="8" t="s">
        <v>760</v>
      </c>
      <c r="H187" s="2" t="s">
        <v>17</v>
      </c>
      <c r="I187" s="2" t="s">
        <v>117</v>
      </c>
    </row>
    <row r="188" spans="1:9" ht="60.75" customHeight="1" x14ac:dyDescent="0.25">
      <c r="A188" s="2">
        <v>2022</v>
      </c>
      <c r="B188" s="2" t="s">
        <v>244</v>
      </c>
      <c r="C188" s="2" t="s">
        <v>761</v>
      </c>
      <c r="D188" s="2" t="s">
        <v>754</v>
      </c>
      <c r="E188" s="2" t="s">
        <v>54</v>
      </c>
      <c r="F188" s="15" t="s">
        <v>762</v>
      </c>
      <c r="G188" s="8" t="s">
        <v>763</v>
      </c>
      <c r="H188" s="2" t="s">
        <v>63</v>
      </c>
      <c r="I188" s="2" t="s">
        <v>64</v>
      </c>
    </row>
    <row r="189" spans="1:9" ht="18.600000000000001" customHeight="1" x14ac:dyDescent="0.25">
      <c r="A189" s="2">
        <v>2023</v>
      </c>
      <c r="B189" s="2" t="s">
        <v>11</v>
      </c>
      <c r="C189" s="2" t="s">
        <v>764</v>
      </c>
      <c r="D189" s="2" t="s">
        <v>765</v>
      </c>
      <c r="E189" s="2" t="s">
        <v>21</v>
      </c>
      <c r="F189" s="2" t="s">
        <v>766</v>
      </c>
      <c r="G189" s="8" t="s">
        <v>767</v>
      </c>
      <c r="H189" s="2" t="s">
        <v>17</v>
      </c>
      <c r="I189" s="2" t="s">
        <v>18</v>
      </c>
    </row>
    <row r="190" spans="1:9" s="6" customFormat="1" ht="57" x14ac:dyDescent="0.2">
      <c r="A190" s="2">
        <v>2023</v>
      </c>
      <c r="B190" s="2" t="s">
        <v>51</v>
      </c>
      <c r="C190" s="2" t="s">
        <v>768</v>
      </c>
      <c r="D190" s="2" t="s">
        <v>769</v>
      </c>
      <c r="E190" s="2" t="s">
        <v>21</v>
      </c>
      <c r="F190" s="2" t="s">
        <v>770</v>
      </c>
      <c r="G190" s="8" t="s">
        <v>771</v>
      </c>
      <c r="H190" s="2" t="s">
        <v>17</v>
      </c>
      <c r="I190" s="2" t="s">
        <v>18</v>
      </c>
    </row>
    <row r="191" spans="1:9" s="6" customFormat="1" ht="42.75" x14ac:dyDescent="0.2">
      <c r="A191" s="2">
        <v>2023</v>
      </c>
      <c r="B191" s="2" t="s">
        <v>51</v>
      </c>
      <c r="C191" s="2" t="s">
        <v>772</v>
      </c>
      <c r="D191" s="2" t="s">
        <v>773</v>
      </c>
      <c r="E191" s="2" t="s">
        <v>54</v>
      </c>
      <c r="F191" s="2" t="s">
        <v>774</v>
      </c>
      <c r="G191" s="8" t="s">
        <v>775</v>
      </c>
      <c r="H191" s="2" t="s">
        <v>17</v>
      </c>
      <c r="I191" s="2" t="s">
        <v>18</v>
      </c>
    </row>
    <row r="192" spans="1:9" s="6" customFormat="1" ht="42.75" x14ac:dyDescent="0.2">
      <c r="A192" s="2">
        <v>2023</v>
      </c>
      <c r="B192" s="2" t="s">
        <v>51</v>
      </c>
      <c r="C192" s="2" t="s">
        <v>776</v>
      </c>
      <c r="D192" s="2" t="s">
        <v>777</v>
      </c>
      <c r="E192" s="2" t="s">
        <v>589</v>
      </c>
      <c r="F192" s="2" t="s">
        <v>778</v>
      </c>
      <c r="G192" s="8" t="s">
        <v>779</v>
      </c>
      <c r="H192" s="2" t="s">
        <v>17</v>
      </c>
      <c r="I192" s="2" t="s">
        <v>18</v>
      </c>
    </row>
    <row r="193" spans="1:9" s="6" customFormat="1" ht="42.75" x14ac:dyDescent="0.2">
      <c r="A193" s="2">
        <v>2023</v>
      </c>
      <c r="B193" s="2" t="s">
        <v>51</v>
      </c>
      <c r="C193" s="2" t="s">
        <v>780</v>
      </c>
      <c r="D193" s="2" t="s">
        <v>781</v>
      </c>
      <c r="E193" s="2" t="s">
        <v>782</v>
      </c>
      <c r="F193" s="2" t="s">
        <v>783</v>
      </c>
      <c r="G193" s="8" t="s">
        <v>784</v>
      </c>
      <c r="H193" s="2" t="s">
        <v>17</v>
      </c>
      <c r="I193" s="2" t="s">
        <v>18</v>
      </c>
    </row>
    <row r="194" spans="1:9" s="6" customFormat="1" ht="128.25" x14ac:dyDescent="0.2">
      <c r="A194" s="2">
        <v>2023</v>
      </c>
      <c r="B194" s="2" t="s">
        <v>51</v>
      </c>
      <c r="C194" s="2" t="s">
        <v>785</v>
      </c>
      <c r="D194" s="2" t="s">
        <v>786</v>
      </c>
      <c r="E194" s="2" t="s">
        <v>21</v>
      </c>
      <c r="F194" s="2" t="s">
        <v>787</v>
      </c>
      <c r="G194" s="8" t="s">
        <v>788</v>
      </c>
      <c r="H194" s="2" t="s">
        <v>17</v>
      </c>
      <c r="I194" s="2" t="s">
        <v>18</v>
      </c>
    </row>
    <row r="195" spans="1:9" s="6" customFormat="1" ht="71.25" x14ac:dyDescent="0.2">
      <c r="A195" s="2">
        <v>2023</v>
      </c>
      <c r="B195" s="2" t="s">
        <v>51</v>
      </c>
      <c r="C195" s="2" t="s">
        <v>789</v>
      </c>
      <c r="D195" s="2" t="s">
        <v>786</v>
      </c>
      <c r="E195" s="2" t="s">
        <v>21</v>
      </c>
      <c r="F195" s="2" t="s">
        <v>790</v>
      </c>
      <c r="G195" s="8" t="s">
        <v>791</v>
      </c>
      <c r="H195" s="2" t="s">
        <v>17</v>
      </c>
      <c r="I195" s="2" t="s">
        <v>18</v>
      </c>
    </row>
    <row r="196" spans="1:9" s="6" customFormat="1" ht="42.75" x14ac:dyDescent="0.2">
      <c r="A196" s="2">
        <v>2023</v>
      </c>
      <c r="B196" s="2" t="s">
        <v>51</v>
      </c>
      <c r="C196" s="2" t="s">
        <v>792</v>
      </c>
      <c r="D196" s="2" t="s">
        <v>793</v>
      </c>
      <c r="E196" s="2" t="s">
        <v>21</v>
      </c>
      <c r="F196" s="2" t="s">
        <v>794</v>
      </c>
      <c r="G196" s="8" t="s">
        <v>795</v>
      </c>
      <c r="H196" s="2" t="s">
        <v>17</v>
      </c>
      <c r="I196" s="2" t="s">
        <v>18</v>
      </c>
    </row>
    <row r="197" spans="1:9" s="6" customFormat="1" ht="57" x14ac:dyDescent="0.2">
      <c r="A197" s="2">
        <v>2023</v>
      </c>
      <c r="B197" s="2" t="s">
        <v>58</v>
      </c>
      <c r="C197" s="2" t="s">
        <v>796</v>
      </c>
      <c r="D197" s="2" t="s">
        <v>797</v>
      </c>
      <c r="E197" s="2" t="s">
        <v>14</v>
      </c>
      <c r="F197" s="2" t="s">
        <v>798</v>
      </c>
      <c r="G197" s="8" t="s">
        <v>799</v>
      </c>
      <c r="H197" s="2" t="s">
        <v>17</v>
      </c>
      <c r="I197" s="2" t="s">
        <v>29</v>
      </c>
    </row>
    <row r="198" spans="1:9" s="6" customFormat="1" ht="42.75" x14ac:dyDescent="0.2">
      <c r="A198" s="2">
        <v>2023</v>
      </c>
      <c r="B198" s="2" t="s">
        <v>58</v>
      </c>
      <c r="C198" s="2" t="s">
        <v>800</v>
      </c>
      <c r="D198" s="2" t="s">
        <v>801</v>
      </c>
      <c r="E198" s="2" t="s">
        <v>54</v>
      </c>
      <c r="F198" s="2" t="s">
        <v>802</v>
      </c>
      <c r="G198" s="10" t="s">
        <v>803</v>
      </c>
      <c r="H198" s="2" t="s">
        <v>804</v>
      </c>
      <c r="I198" s="2"/>
    </row>
    <row r="199" spans="1:9" s="6" customFormat="1" ht="57" x14ac:dyDescent="0.2">
      <c r="A199" s="2">
        <v>2023</v>
      </c>
      <c r="B199" s="2" t="s">
        <v>58</v>
      </c>
      <c r="C199" s="2" t="s">
        <v>805</v>
      </c>
      <c r="D199" s="2" t="s">
        <v>806</v>
      </c>
      <c r="E199" s="2" t="s">
        <v>738</v>
      </c>
      <c r="F199" s="2" t="s">
        <v>807</v>
      </c>
      <c r="G199" s="10" t="s">
        <v>808</v>
      </c>
      <c r="H199" s="2" t="s">
        <v>17</v>
      </c>
      <c r="I199" s="2" t="s">
        <v>809</v>
      </c>
    </row>
    <row r="200" spans="1:9" s="6" customFormat="1" ht="42.75" x14ac:dyDescent="0.2">
      <c r="A200" s="2">
        <v>2023</v>
      </c>
      <c r="B200" s="2" t="s">
        <v>58</v>
      </c>
      <c r="C200" s="2" t="s">
        <v>810</v>
      </c>
      <c r="D200" s="2" t="s">
        <v>811</v>
      </c>
      <c r="E200" s="2" t="s">
        <v>54</v>
      </c>
      <c r="F200" s="2" t="s">
        <v>812</v>
      </c>
      <c r="G200" s="10" t="s">
        <v>813</v>
      </c>
      <c r="H200" s="2" t="s">
        <v>804</v>
      </c>
      <c r="I200" s="2"/>
    </row>
    <row r="201" spans="1:9" s="6" customFormat="1" ht="42.75" x14ac:dyDescent="0.2">
      <c r="A201" s="2">
        <v>2023</v>
      </c>
      <c r="B201" s="2" t="s">
        <v>89</v>
      </c>
      <c r="C201" s="2" t="s">
        <v>814</v>
      </c>
      <c r="D201" s="2" t="s">
        <v>815</v>
      </c>
      <c r="E201" s="2" t="s">
        <v>14</v>
      </c>
      <c r="F201" s="2" t="s">
        <v>816</v>
      </c>
      <c r="G201" s="8" t="s">
        <v>817</v>
      </c>
      <c r="H201" s="2" t="s">
        <v>17</v>
      </c>
      <c r="I201" s="2" t="s">
        <v>29</v>
      </c>
    </row>
    <row r="202" spans="1:9" s="6" customFormat="1" ht="42.75" x14ac:dyDescent="0.2">
      <c r="A202" s="2">
        <v>2023</v>
      </c>
      <c r="B202" s="2" t="s">
        <v>89</v>
      </c>
      <c r="C202" s="2" t="s">
        <v>818</v>
      </c>
      <c r="D202" s="2" t="s">
        <v>819</v>
      </c>
      <c r="E202" s="2" t="s">
        <v>86</v>
      </c>
      <c r="F202" s="2" t="s">
        <v>820</v>
      </c>
      <c r="G202" s="8" t="s">
        <v>821</v>
      </c>
      <c r="H202" s="2" t="s">
        <v>17</v>
      </c>
      <c r="I202" s="2" t="s">
        <v>18</v>
      </c>
    </row>
    <row r="203" spans="1:9" s="21" customFormat="1" ht="42.75" x14ac:dyDescent="0.2">
      <c r="A203" s="4">
        <v>2023</v>
      </c>
      <c r="B203" s="4" t="s">
        <v>89</v>
      </c>
      <c r="C203" s="4" t="s">
        <v>822</v>
      </c>
      <c r="D203" s="4" t="s">
        <v>823</v>
      </c>
      <c r="E203" s="4" t="s">
        <v>54</v>
      </c>
      <c r="F203" s="4" t="s">
        <v>824</v>
      </c>
      <c r="G203" s="8" t="s">
        <v>825</v>
      </c>
      <c r="H203" s="4" t="s">
        <v>63</v>
      </c>
      <c r="I203" s="4" t="s">
        <v>64</v>
      </c>
    </row>
    <row r="204" spans="1:9" s="6" customFormat="1" ht="57" x14ac:dyDescent="0.2">
      <c r="A204" s="2">
        <v>2023</v>
      </c>
      <c r="B204" s="2" t="s">
        <v>89</v>
      </c>
      <c r="C204" s="2" t="s">
        <v>826</v>
      </c>
      <c r="D204" s="2" t="s">
        <v>827</v>
      </c>
      <c r="E204" s="2" t="s">
        <v>21</v>
      </c>
      <c r="F204" s="2" t="s">
        <v>828</v>
      </c>
      <c r="G204" s="8" t="s">
        <v>829</v>
      </c>
      <c r="H204" s="2" t="s">
        <v>17</v>
      </c>
      <c r="I204" s="2" t="s">
        <v>18</v>
      </c>
    </row>
    <row r="205" spans="1:9" s="6" customFormat="1" ht="71.25" x14ac:dyDescent="0.2">
      <c r="A205" s="2">
        <v>2023</v>
      </c>
      <c r="B205" s="2" t="s">
        <v>89</v>
      </c>
      <c r="C205" s="2" t="s">
        <v>830</v>
      </c>
      <c r="D205" s="2" t="s">
        <v>831</v>
      </c>
      <c r="E205" s="2" t="s">
        <v>21</v>
      </c>
      <c r="F205" s="2" t="s">
        <v>832</v>
      </c>
      <c r="G205" s="8" t="s">
        <v>833</v>
      </c>
      <c r="H205" s="2" t="s">
        <v>17</v>
      </c>
      <c r="I205" s="2" t="s">
        <v>18</v>
      </c>
    </row>
    <row r="206" spans="1:9" s="6" customFormat="1" ht="142.5" x14ac:dyDescent="0.2">
      <c r="A206" s="2">
        <v>2023</v>
      </c>
      <c r="B206" s="2" t="s">
        <v>100</v>
      </c>
      <c r="C206" s="2" t="s">
        <v>834</v>
      </c>
      <c r="D206" s="2" t="s">
        <v>835</v>
      </c>
      <c r="E206" s="2" t="s">
        <v>14</v>
      </c>
      <c r="F206" s="2" t="s">
        <v>836</v>
      </c>
      <c r="G206" s="8" t="s">
        <v>837</v>
      </c>
      <c r="H206" s="2" t="s">
        <v>17</v>
      </c>
      <c r="I206" s="2" t="s">
        <v>838</v>
      </c>
    </row>
    <row r="207" spans="1:9" s="6" customFormat="1" ht="57" x14ac:dyDescent="0.2">
      <c r="A207" s="2">
        <v>2023</v>
      </c>
      <c r="B207" s="2" t="s">
        <v>100</v>
      </c>
      <c r="C207" s="2" t="s">
        <v>839</v>
      </c>
      <c r="D207" s="2" t="s">
        <v>840</v>
      </c>
      <c r="E207" s="2" t="s">
        <v>841</v>
      </c>
      <c r="F207" s="2" t="s">
        <v>842</v>
      </c>
      <c r="G207" s="8" t="s">
        <v>843</v>
      </c>
      <c r="H207" s="2" t="s">
        <v>17</v>
      </c>
      <c r="I207" s="2" t="s">
        <v>18</v>
      </c>
    </row>
    <row r="208" spans="1:9" s="6" customFormat="1" ht="28.5" x14ac:dyDescent="0.2">
      <c r="A208" s="2">
        <v>2023</v>
      </c>
      <c r="B208" s="2" t="s">
        <v>120</v>
      </c>
      <c r="C208" s="2" t="s">
        <v>844</v>
      </c>
      <c r="D208" s="2" t="s">
        <v>845</v>
      </c>
      <c r="E208" s="2" t="s">
        <v>846</v>
      </c>
      <c r="F208" s="2" t="s">
        <v>847</v>
      </c>
      <c r="G208" s="8" t="s">
        <v>848</v>
      </c>
      <c r="H208" s="2" t="s">
        <v>17</v>
      </c>
      <c r="I208" s="2" t="s">
        <v>18</v>
      </c>
    </row>
    <row r="209" spans="1:9" s="6" customFormat="1" ht="42.75" x14ac:dyDescent="0.2">
      <c r="A209" s="2">
        <v>2023</v>
      </c>
      <c r="B209" s="2" t="s">
        <v>120</v>
      </c>
      <c r="C209" s="2" t="s">
        <v>849</v>
      </c>
      <c r="D209" s="2" t="s">
        <v>850</v>
      </c>
      <c r="E209" s="2" t="s">
        <v>846</v>
      </c>
      <c r="F209" s="2" t="s">
        <v>851</v>
      </c>
      <c r="G209" s="8" t="s">
        <v>852</v>
      </c>
      <c r="H209" s="2" t="s">
        <v>17</v>
      </c>
      <c r="I209" s="2" t="s">
        <v>18</v>
      </c>
    </row>
    <row r="210" spans="1:9" s="6" customFormat="1" ht="85.5" x14ac:dyDescent="0.2">
      <c r="A210" s="2">
        <v>2023</v>
      </c>
      <c r="B210" s="2" t="s">
        <v>131</v>
      </c>
      <c r="C210" s="2" t="s">
        <v>853</v>
      </c>
      <c r="D210" s="2" t="s">
        <v>854</v>
      </c>
      <c r="E210" s="2" t="s">
        <v>14</v>
      </c>
      <c r="F210" s="2" t="s">
        <v>855</v>
      </c>
      <c r="G210" s="8" t="s">
        <v>856</v>
      </c>
      <c r="H210" s="2" t="s">
        <v>17</v>
      </c>
      <c r="I210" s="2" t="s">
        <v>29</v>
      </c>
    </row>
    <row r="211" spans="1:9" s="6" customFormat="1" ht="57" x14ac:dyDescent="0.2">
      <c r="A211" s="2">
        <v>2023</v>
      </c>
      <c r="B211" s="2" t="s">
        <v>131</v>
      </c>
      <c r="C211" s="2" t="s">
        <v>857</v>
      </c>
      <c r="D211" s="2" t="s">
        <v>201</v>
      </c>
      <c r="E211" s="2" t="s">
        <v>858</v>
      </c>
      <c r="F211" s="2" t="s">
        <v>859</v>
      </c>
      <c r="G211" s="8" t="s">
        <v>860</v>
      </c>
      <c r="H211" s="2" t="s">
        <v>17</v>
      </c>
      <c r="I211" s="2" t="s">
        <v>18</v>
      </c>
    </row>
    <row r="212" spans="1:9" s="6" customFormat="1" ht="85.5" x14ac:dyDescent="0.2">
      <c r="A212" s="2">
        <v>2023</v>
      </c>
      <c r="B212" s="2" t="s">
        <v>131</v>
      </c>
      <c r="C212" s="2" t="s">
        <v>861</v>
      </c>
      <c r="D212" s="2" t="s">
        <v>862</v>
      </c>
      <c r="E212" s="2" t="s">
        <v>738</v>
      </c>
      <c r="F212" s="2" t="s">
        <v>863</v>
      </c>
      <c r="G212" s="8" t="s">
        <v>864</v>
      </c>
      <c r="H212" s="2" t="s">
        <v>17</v>
      </c>
      <c r="I212" s="2" t="s">
        <v>117</v>
      </c>
    </row>
    <row r="213" spans="1:9" s="6" customFormat="1" ht="42.75" x14ac:dyDescent="0.2">
      <c r="A213" s="2">
        <v>2023</v>
      </c>
      <c r="B213" s="2" t="s">
        <v>131</v>
      </c>
      <c r="C213" s="2" t="s">
        <v>865</v>
      </c>
      <c r="D213" s="2" t="s">
        <v>866</v>
      </c>
      <c r="E213" s="2" t="s">
        <v>846</v>
      </c>
      <c r="F213" s="2" t="s">
        <v>867</v>
      </c>
      <c r="G213" s="8" t="s">
        <v>868</v>
      </c>
      <c r="H213" s="2" t="s">
        <v>17</v>
      </c>
      <c r="I213" s="2" t="s">
        <v>18</v>
      </c>
    </row>
    <row r="214" spans="1:9" s="6" customFormat="1" ht="28.5" x14ac:dyDescent="0.2">
      <c r="A214" s="2">
        <v>2023</v>
      </c>
      <c r="B214" s="2" t="s">
        <v>131</v>
      </c>
      <c r="C214" s="2" t="s">
        <v>869</v>
      </c>
      <c r="D214" s="2" t="s">
        <v>870</v>
      </c>
      <c r="E214" s="2" t="s">
        <v>871</v>
      </c>
      <c r="F214" s="2" t="s">
        <v>872</v>
      </c>
      <c r="G214" s="8" t="s">
        <v>873</v>
      </c>
      <c r="H214" s="2" t="s">
        <v>17</v>
      </c>
      <c r="I214" s="2" t="s">
        <v>18</v>
      </c>
    </row>
    <row r="215" spans="1:9" s="6" customFormat="1" ht="28.5" x14ac:dyDescent="0.2">
      <c r="A215" s="2">
        <v>2023</v>
      </c>
      <c r="B215" s="2" t="s">
        <v>131</v>
      </c>
      <c r="C215" s="2" t="s">
        <v>874</v>
      </c>
      <c r="D215" s="2" t="s">
        <v>875</v>
      </c>
      <c r="E215" s="2" t="s">
        <v>846</v>
      </c>
      <c r="F215" s="2" t="s">
        <v>876</v>
      </c>
      <c r="G215" s="8" t="s">
        <v>877</v>
      </c>
      <c r="H215" s="2" t="s">
        <v>17</v>
      </c>
      <c r="I215" s="2" t="s">
        <v>18</v>
      </c>
    </row>
    <row r="216" spans="1:9" s="6" customFormat="1" ht="85.5" x14ac:dyDescent="0.2">
      <c r="A216" s="2">
        <v>2023</v>
      </c>
      <c r="B216" s="2" t="s">
        <v>131</v>
      </c>
      <c r="C216" s="2" t="s">
        <v>878</v>
      </c>
      <c r="D216" s="2" t="s">
        <v>879</v>
      </c>
      <c r="E216" s="2" t="s">
        <v>846</v>
      </c>
      <c r="F216" s="2" t="s">
        <v>880</v>
      </c>
      <c r="G216" s="8" t="s">
        <v>881</v>
      </c>
      <c r="H216" s="2" t="s">
        <v>17</v>
      </c>
      <c r="I216" s="2" t="s">
        <v>18</v>
      </c>
    </row>
    <row r="217" spans="1:9" s="6" customFormat="1" ht="71.25" x14ac:dyDescent="0.2">
      <c r="A217" s="2">
        <v>2023</v>
      </c>
      <c r="B217" s="2" t="s">
        <v>131</v>
      </c>
      <c r="C217" s="2" t="s">
        <v>882</v>
      </c>
      <c r="D217" s="2" t="s">
        <v>883</v>
      </c>
      <c r="E217" s="2" t="s">
        <v>14</v>
      </c>
      <c r="F217" s="2" t="s">
        <v>884</v>
      </c>
      <c r="G217" s="8" t="s">
        <v>885</v>
      </c>
      <c r="H217" s="2" t="s">
        <v>63</v>
      </c>
      <c r="I217" s="4" t="s">
        <v>64</v>
      </c>
    </row>
    <row r="218" spans="1:9" s="6" customFormat="1" ht="42.75" x14ac:dyDescent="0.2">
      <c r="A218" s="2">
        <v>2023</v>
      </c>
      <c r="B218" s="2" t="s">
        <v>131</v>
      </c>
      <c r="C218" s="2" t="s">
        <v>886</v>
      </c>
      <c r="D218" s="2" t="s">
        <v>887</v>
      </c>
      <c r="E218" s="2" t="s">
        <v>14</v>
      </c>
      <c r="F218" s="2" t="s">
        <v>888</v>
      </c>
      <c r="G218" s="8" t="s">
        <v>889</v>
      </c>
      <c r="H218" s="2" t="s">
        <v>63</v>
      </c>
      <c r="I218" s="4" t="s">
        <v>64</v>
      </c>
    </row>
    <row r="219" spans="1:9" s="6" customFormat="1" ht="43.15" customHeight="1" x14ac:dyDescent="0.2">
      <c r="A219" s="2">
        <v>2023</v>
      </c>
      <c r="B219" s="2" t="s">
        <v>131</v>
      </c>
      <c r="C219" s="2" t="s">
        <v>890</v>
      </c>
      <c r="D219" s="2" t="s">
        <v>891</v>
      </c>
      <c r="E219" s="2" t="s">
        <v>54</v>
      </c>
      <c r="F219" s="2" t="s">
        <v>892</v>
      </c>
      <c r="G219" s="8" t="s">
        <v>893</v>
      </c>
      <c r="H219" s="2" t="s">
        <v>17</v>
      </c>
      <c r="I219" s="2" t="s">
        <v>894</v>
      </c>
    </row>
    <row r="220" spans="1:9" s="6" customFormat="1" ht="42.75" x14ac:dyDescent="0.2">
      <c r="A220" s="2">
        <v>2023</v>
      </c>
      <c r="B220" s="2" t="s">
        <v>162</v>
      </c>
      <c r="C220" s="4" t="s">
        <v>895</v>
      </c>
      <c r="D220" s="4" t="s">
        <v>896</v>
      </c>
      <c r="E220" s="4" t="s">
        <v>14</v>
      </c>
      <c r="F220" s="4" t="s">
        <v>897</v>
      </c>
      <c r="G220" s="8" t="s">
        <v>898</v>
      </c>
      <c r="H220" s="2" t="s">
        <v>17</v>
      </c>
      <c r="I220" s="4" t="s">
        <v>18</v>
      </c>
    </row>
    <row r="221" spans="1:9" s="6" customFormat="1" ht="142.5" x14ac:dyDescent="0.2">
      <c r="A221" s="2">
        <v>2023</v>
      </c>
      <c r="B221" s="2" t="s">
        <v>162</v>
      </c>
      <c r="C221" s="2" t="s">
        <v>899</v>
      </c>
      <c r="D221" s="2" t="s">
        <v>900</v>
      </c>
      <c r="E221" s="2" t="s">
        <v>901</v>
      </c>
      <c r="F221" s="2" t="s">
        <v>902</v>
      </c>
      <c r="G221" s="8" t="s">
        <v>903</v>
      </c>
      <c r="H221" s="2" t="s">
        <v>17</v>
      </c>
      <c r="I221" s="4" t="s">
        <v>18</v>
      </c>
    </row>
    <row r="222" spans="1:9" s="6" customFormat="1" ht="71.25" x14ac:dyDescent="0.2">
      <c r="A222" s="2">
        <v>2023</v>
      </c>
      <c r="B222" s="2" t="s">
        <v>162</v>
      </c>
      <c r="C222" s="2" t="s">
        <v>904</v>
      </c>
      <c r="D222" s="2" t="s">
        <v>905</v>
      </c>
      <c r="E222" s="2" t="s">
        <v>901</v>
      </c>
      <c r="F222" s="2" t="s">
        <v>906</v>
      </c>
      <c r="G222" s="8" t="s">
        <v>907</v>
      </c>
      <c r="H222" s="2" t="s">
        <v>17</v>
      </c>
      <c r="I222" s="4" t="s">
        <v>18</v>
      </c>
    </row>
    <row r="223" spans="1:9" s="6" customFormat="1" ht="85.5" x14ac:dyDescent="0.2">
      <c r="A223" s="2">
        <v>2023</v>
      </c>
      <c r="B223" s="2" t="s">
        <v>162</v>
      </c>
      <c r="C223" s="4" t="s">
        <v>908</v>
      </c>
      <c r="D223" s="4" t="s">
        <v>909</v>
      </c>
      <c r="E223" s="4" t="s">
        <v>14</v>
      </c>
      <c r="F223" s="4" t="s">
        <v>910</v>
      </c>
      <c r="G223" s="8" t="s">
        <v>911</v>
      </c>
      <c r="H223" s="2" t="s">
        <v>17</v>
      </c>
      <c r="I223" s="4" t="s">
        <v>18</v>
      </c>
    </row>
    <row r="224" spans="1:9" s="6" customFormat="1" ht="42.75" x14ac:dyDescent="0.2">
      <c r="A224" s="2">
        <v>2023</v>
      </c>
      <c r="B224" s="2" t="s">
        <v>162</v>
      </c>
      <c r="C224" s="4" t="s">
        <v>912</v>
      </c>
      <c r="D224" s="4" t="s">
        <v>913</v>
      </c>
      <c r="E224" s="4" t="s">
        <v>14</v>
      </c>
      <c r="F224" s="4" t="s">
        <v>914</v>
      </c>
      <c r="G224" s="8" t="s">
        <v>915</v>
      </c>
      <c r="H224" s="2" t="s">
        <v>17</v>
      </c>
      <c r="I224" s="4" t="s">
        <v>18</v>
      </c>
    </row>
    <row r="225" spans="1:9" s="6" customFormat="1" ht="57" x14ac:dyDescent="0.2">
      <c r="A225" s="2">
        <v>2023</v>
      </c>
      <c r="B225" s="2" t="s">
        <v>162</v>
      </c>
      <c r="C225" s="2" t="s">
        <v>916</v>
      </c>
      <c r="D225" s="2" t="s">
        <v>917</v>
      </c>
      <c r="E225" s="2" t="s">
        <v>14</v>
      </c>
      <c r="F225" s="2" t="s">
        <v>918</v>
      </c>
      <c r="G225" s="8" t="s">
        <v>919</v>
      </c>
      <c r="H225" s="2" t="s">
        <v>17</v>
      </c>
      <c r="I225" s="4" t="s">
        <v>29</v>
      </c>
    </row>
    <row r="226" spans="1:9" s="6" customFormat="1" ht="28.5" x14ac:dyDescent="0.2">
      <c r="A226" s="2">
        <v>2023</v>
      </c>
      <c r="B226" s="2" t="s">
        <v>179</v>
      </c>
      <c r="C226" s="4" t="s">
        <v>920</v>
      </c>
      <c r="D226" s="4" t="s">
        <v>921</v>
      </c>
      <c r="E226" s="4" t="s">
        <v>841</v>
      </c>
      <c r="F226" s="4" t="s">
        <v>922</v>
      </c>
      <c r="G226" s="8" t="s">
        <v>923</v>
      </c>
      <c r="H226" s="2" t="s">
        <v>17</v>
      </c>
      <c r="I226" s="4" t="s">
        <v>18</v>
      </c>
    </row>
    <row r="227" spans="1:9" s="6" customFormat="1" ht="85.5" x14ac:dyDescent="0.2">
      <c r="A227" s="2">
        <v>2023</v>
      </c>
      <c r="B227" s="2" t="s">
        <v>179</v>
      </c>
      <c r="C227" s="4" t="s">
        <v>924</v>
      </c>
      <c r="D227" s="4" t="s">
        <v>925</v>
      </c>
      <c r="E227" s="4" t="s">
        <v>14</v>
      </c>
      <c r="F227" s="4" t="s">
        <v>926</v>
      </c>
      <c r="G227" s="8" t="s">
        <v>927</v>
      </c>
      <c r="H227" s="2" t="s">
        <v>63</v>
      </c>
      <c r="I227" s="4" t="s">
        <v>64</v>
      </c>
    </row>
    <row r="228" spans="1:9" s="6" customFormat="1" ht="142.5" x14ac:dyDescent="0.2">
      <c r="A228" s="2">
        <v>2023</v>
      </c>
      <c r="B228" s="2" t="s">
        <v>179</v>
      </c>
      <c r="C228" s="4" t="s">
        <v>928</v>
      </c>
      <c r="D228" s="4" t="s">
        <v>929</v>
      </c>
      <c r="E228" s="4" t="s">
        <v>14</v>
      </c>
      <c r="F228" s="4" t="s">
        <v>930</v>
      </c>
      <c r="G228" s="8" t="s">
        <v>931</v>
      </c>
      <c r="H228" s="2" t="s">
        <v>17</v>
      </c>
      <c r="I228" s="4" t="s">
        <v>838</v>
      </c>
    </row>
    <row r="229" spans="1:9" s="6" customFormat="1" ht="42.75" x14ac:dyDescent="0.2">
      <c r="A229" s="2">
        <v>2023</v>
      </c>
      <c r="B229" s="2" t="s">
        <v>179</v>
      </c>
      <c r="C229" s="4" t="s">
        <v>932</v>
      </c>
      <c r="D229" s="4" t="s">
        <v>933</v>
      </c>
      <c r="E229" s="4" t="s">
        <v>738</v>
      </c>
      <c r="F229" s="4" t="s">
        <v>934</v>
      </c>
      <c r="G229" s="8" t="s">
        <v>935</v>
      </c>
      <c r="H229" s="2" t="s">
        <v>17</v>
      </c>
      <c r="I229" s="4" t="s">
        <v>936</v>
      </c>
    </row>
    <row r="230" spans="1:9" s="6" customFormat="1" ht="28.5" x14ac:dyDescent="0.2">
      <c r="A230" s="2">
        <v>2023</v>
      </c>
      <c r="B230" s="2" t="s">
        <v>179</v>
      </c>
      <c r="C230" s="4" t="s">
        <v>937</v>
      </c>
      <c r="D230" s="4" t="s">
        <v>938</v>
      </c>
      <c r="E230" s="4" t="s">
        <v>54</v>
      </c>
      <c r="F230" s="4" t="s">
        <v>939</v>
      </c>
      <c r="G230" s="8" t="s">
        <v>940</v>
      </c>
      <c r="H230" s="2" t="s">
        <v>17</v>
      </c>
      <c r="I230" s="2" t="s">
        <v>894</v>
      </c>
    </row>
    <row r="231" spans="1:9" s="6" customFormat="1" ht="28.5" x14ac:dyDescent="0.2">
      <c r="A231" s="2">
        <v>2023</v>
      </c>
      <c r="B231" s="2" t="s">
        <v>179</v>
      </c>
      <c r="C231" s="4" t="s">
        <v>941</v>
      </c>
      <c r="D231" s="4" t="s">
        <v>942</v>
      </c>
      <c r="E231" s="4" t="s">
        <v>901</v>
      </c>
      <c r="F231" s="4" t="s">
        <v>943</v>
      </c>
      <c r="G231" s="8" t="s">
        <v>944</v>
      </c>
      <c r="H231" s="2" t="s">
        <v>17</v>
      </c>
      <c r="I231" s="4" t="s">
        <v>18</v>
      </c>
    </row>
    <row r="232" spans="1:9" s="6" customFormat="1" ht="57" x14ac:dyDescent="0.2">
      <c r="A232" s="2">
        <v>2023</v>
      </c>
      <c r="B232" s="2" t="s">
        <v>179</v>
      </c>
      <c r="C232" s="4" t="s">
        <v>945</v>
      </c>
      <c r="D232" s="4" t="s">
        <v>929</v>
      </c>
      <c r="E232" s="4" t="s">
        <v>14</v>
      </c>
      <c r="F232" s="4" t="s">
        <v>946</v>
      </c>
      <c r="G232" s="8" t="s">
        <v>947</v>
      </c>
      <c r="H232" s="2" t="s">
        <v>17</v>
      </c>
      <c r="I232" s="4" t="s">
        <v>838</v>
      </c>
    </row>
    <row r="233" spans="1:9" s="6" customFormat="1" ht="85.5" x14ac:dyDescent="0.2">
      <c r="A233" s="2">
        <v>2023</v>
      </c>
      <c r="B233" s="2" t="s">
        <v>223</v>
      </c>
      <c r="C233" s="4" t="s">
        <v>948</v>
      </c>
      <c r="D233" s="4" t="s">
        <v>949</v>
      </c>
      <c r="E233" s="4" t="s">
        <v>901</v>
      </c>
      <c r="F233" s="4" t="s">
        <v>950</v>
      </c>
      <c r="G233" s="8" t="s">
        <v>951</v>
      </c>
      <c r="H233" s="2" t="s">
        <v>17</v>
      </c>
      <c r="I233" s="4" t="s">
        <v>18</v>
      </c>
    </row>
    <row r="234" spans="1:9" s="6" customFormat="1" ht="57" x14ac:dyDescent="0.2">
      <c r="A234" s="2">
        <v>2023</v>
      </c>
      <c r="B234" s="2" t="s">
        <v>223</v>
      </c>
      <c r="C234" s="4" t="s">
        <v>952</v>
      </c>
      <c r="D234" s="4" t="s">
        <v>953</v>
      </c>
      <c r="E234" s="2" t="s">
        <v>14</v>
      </c>
      <c r="F234" s="4" t="s">
        <v>954</v>
      </c>
      <c r="G234" s="8" t="s">
        <v>955</v>
      </c>
      <c r="H234" s="2" t="s">
        <v>63</v>
      </c>
      <c r="I234" s="4" t="s">
        <v>64</v>
      </c>
    </row>
    <row r="235" spans="1:9" s="6" customFormat="1" ht="156.75" x14ac:dyDescent="0.2">
      <c r="A235" s="2">
        <v>2023</v>
      </c>
      <c r="B235" s="2" t="s">
        <v>223</v>
      </c>
      <c r="C235" s="4" t="s">
        <v>956</v>
      </c>
      <c r="D235" s="4" t="s">
        <v>957</v>
      </c>
      <c r="E235" s="4" t="s">
        <v>322</v>
      </c>
      <c r="F235" s="4" t="s">
        <v>958</v>
      </c>
      <c r="G235" s="8" t="s">
        <v>959</v>
      </c>
      <c r="H235" s="2" t="s">
        <v>17</v>
      </c>
      <c r="I235" s="4" t="s">
        <v>18</v>
      </c>
    </row>
    <row r="236" spans="1:9" s="6" customFormat="1" ht="57" x14ac:dyDescent="0.2">
      <c r="A236" s="2">
        <v>2023</v>
      </c>
      <c r="B236" s="2" t="s">
        <v>223</v>
      </c>
      <c r="C236" s="4" t="s">
        <v>960</v>
      </c>
      <c r="D236" s="4" t="s">
        <v>961</v>
      </c>
      <c r="E236" s="4" t="s">
        <v>901</v>
      </c>
      <c r="F236" s="4" t="s">
        <v>962</v>
      </c>
      <c r="G236" s="8" t="s">
        <v>963</v>
      </c>
      <c r="H236" s="2" t="s">
        <v>17</v>
      </c>
      <c r="I236" s="4" t="s">
        <v>18</v>
      </c>
    </row>
    <row r="237" spans="1:9" s="6" customFormat="1" ht="185.25" x14ac:dyDescent="0.2">
      <c r="A237" s="2">
        <v>2023</v>
      </c>
      <c r="B237" s="2" t="s">
        <v>244</v>
      </c>
      <c r="C237" s="4" t="s">
        <v>964</v>
      </c>
      <c r="D237" s="4" t="s">
        <v>965</v>
      </c>
      <c r="E237" s="4" t="s">
        <v>54</v>
      </c>
      <c r="F237" s="4" t="s">
        <v>966</v>
      </c>
      <c r="G237" s="8" t="str">
        <f>_xlfn.CONCAT(Table1[[#This Row],[Kauppanimi]], ": Pending EC decision")</f>
        <v>Casgevy: Pending EC decision</v>
      </c>
      <c r="H237" s="2" t="s">
        <v>967</v>
      </c>
      <c r="I237" s="4"/>
    </row>
    <row r="238" spans="1:9" s="6" customFormat="1" ht="28.5" x14ac:dyDescent="0.2">
      <c r="A238" s="2">
        <v>2023</v>
      </c>
      <c r="B238" s="2" t="s">
        <v>244</v>
      </c>
      <c r="C238" s="4" t="s">
        <v>968</v>
      </c>
      <c r="D238" s="4" t="s">
        <v>969</v>
      </c>
      <c r="E238" s="4" t="s">
        <v>871</v>
      </c>
      <c r="F238" s="4" t="s">
        <v>970</v>
      </c>
      <c r="G238" s="8" t="str">
        <f>_xlfn.CONCAT(Table1[[#This Row],[Kauppanimi]], ": Pending EC decision")</f>
        <v>Skyclarys: Pending EC decision</v>
      </c>
      <c r="H238" s="2" t="s">
        <v>17</v>
      </c>
      <c r="I238" s="4" t="s">
        <v>18</v>
      </c>
    </row>
    <row r="239" spans="1:9" s="6" customFormat="1" ht="57" x14ac:dyDescent="0.2">
      <c r="A239" s="2">
        <v>2023</v>
      </c>
      <c r="B239" s="2" t="s">
        <v>244</v>
      </c>
      <c r="C239" s="4" t="s">
        <v>971</v>
      </c>
      <c r="D239" s="4" t="s">
        <v>972</v>
      </c>
      <c r="E239" s="4" t="s">
        <v>901</v>
      </c>
      <c r="F239" s="4" t="s">
        <v>973</v>
      </c>
      <c r="G239" s="8" t="str">
        <f>_xlfn.CONCAT(Table1[[#This Row],[Kauppanimi]], ": Pending EC decision")</f>
        <v>Velsipity: Pending EC decision</v>
      </c>
      <c r="H239" s="2" t="s">
        <v>17</v>
      </c>
      <c r="I239" s="4" t="s">
        <v>18</v>
      </c>
    </row>
    <row r="240" spans="1:9" s="6" customFormat="1" ht="85.5" x14ac:dyDescent="0.2">
      <c r="A240" s="2">
        <v>2024</v>
      </c>
      <c r="B240" s="2" t="s">
        <v>11</v>
      </c>
      <c r="C240" s="4" t="s">
        <v>974</v>
      </c>
      <c r="D240" s="4" t="s">
        <v>975</v>
      </c>
      <c r="E240" s="4" t="s">
        <v>54</v>
      </c>
      <c r="F240" s="4" t="s">
        <v>976</v>
      </c>
      <c r="G240" s="8" t="str">
        <f>_xlfn.CONCAT(Table1[[#This Row],[Kauppanimi]], ": Pending EC decision")</f>
        <v>Exblifep: Pending EC decision</v>
      </c>
      <c r="H240" s="2" t="s">
        <v>17</v>
      </c>
      <c r="I240" s="2" t="s">
        <v>894</v>
      </c>
    </row>
    <row r="241" spans="1:9" s="6" customFormat="1" ht="71.25" x14ac:dyDescent="0.2">
      <c r="A241" s="2">
        <v>2024</v>
      </c>
      <c r="B241" s="2" t="s">
        <v>11</v>
      </c>
      <c r="C241" s="4" t="s">
        <v>977</v>
      </c>
      <c r="D241" s="4" t="s">
        <v>978</v>
      </c>
      <c r="E241" s="4" t="s">
        <v>14</v>
      </c>
      <c r="F241" s="4" t="s">
        <v>979</v>
      </c>
      <c r="G241" s="8" t="str">
        <f>_xlfn.CONCAT(Table1[[#This Row],[Kauppanimi]], ": Pending EC decision")</f>
        <v>Ryzneuta: Pending EC decision</v>
      </c>
      <c r="H241" s="2" t="s">
        <v>17</v>
      </c>
      <c r="I241" s="2" t="s">
        <v>894</v>
      </c>
    </row>
    <row r="242" spans="1:9" s="6" customFormat="1" ht="42.75" x14ac:dyDescent="0.2">
      <c r="A242" s="2">
        <v>2024</v>
      </c>
      <c r="B242" s="2" t="s">
        <v>51</v>
      </c>
      <c r="C242" s="2" t="s">
        <v>980</v>
      </c>
      <c r="D242" s="2" t="s">
        <v>981</v>
      </c>
      <c r="E242" s="2" t="s">
        <v>14</v>
      </c>
      <c r="F242" s="2" t="s">
        <v>982</v>
      </c>
      <c r="G242" s="8" t="s">
        <v>983</v>
      </c>
      <c r="H242" s="2" t="s">
        <v>17</v>
      </c>
      <c r="I242" s="2" t="s">
        <v>29</v>
      </c>
    </row>
    <row r="243" spans="1:9" s="6" customFormat="1" ht="42.75" x14ac:dyDescent="0.2">
      <c r="A243" s="2">
        <v>2024</v>
      </c>
      <c r="B243" s="2" t="s">
        <v>51</v>
      </c>
      <c r="C243" s="2" t="s">
        <v>984</v>
      </c>
      <c r="D243" s="2" t="s">
        <v>985</v>
      </c>
      <c r="E243" s="2" t="s">
        <v>21</v>
      </c>
      <c r="F243" s="2" t="s">
        <v>986</v>
      </c>
      <c r="G243" s="8" t="s">
        <v>987</v>
      </c>
      <c r="H243" s="2" t="s">
        <v>17</v>
      </c>
      <c r="I243" s="4" t="s">
        <v>18</v>
      </c>
    </row>
    <row r="244" spans="1:9" s="6" customFormat="1" ht="28.5" x14ac:dyDescent="0.2">
      <c r="A244" s="2">
        <v>2024</v>
      </c>
      <c r="B244" s="2" t="s">
        <v>51</v>
      </c>
      <c r="C244" s="2" t="s">
        <v>988</v>
      </c>
      <c r="D244" s="2" t="s">
        <v>989</v>
      </c>
      <c r="E244" s="2" t="s">
        <v>14</v>
      </c>
      <c r="F244" s="2" t="s">
        <v>990</v>
      </c>
      <c r="G244" s="8" t="s">
        <v>991</v>
      </c>
      <c r="H244" s="2" t="s">
        <v>17</v>
      </c>
      <c r="I244" s="2" t="s">
        <v>29</v>
      </c>
    </row>
    <row r="245" spans="1:9" s="6" customFormat="1" ht="42.75" x14ac:dyDescent="0.2">
      <c r="A245" s="2">
        <v>2024</v>
      </c>
      <c r="B245" s="2" t="s">
        <v>51</v>
      </c>
      <c r="C245" s="2" t="s">
        <v>992</v>
      </c>
      <c r="D245" s="2" t="s">
        <v>993</v>
      </c>
      <c r="E245" s="2" t="s">
        <v>14</v>
      </c>
      <c r="F245" s="2" t="s">
        <v>994</v>
      </c>
      <c r="G245" s="8" t="s">
        <v>995</v>
      </c>
      <c r="H245" s="2" t="s">
        <v>17</v>
      </c>
      <c r="I245" s="2" t="s">
        <v>894</v>
      </c>
    </row>
    <row r="246" spans="1:9" ht="72" x14ac:dyDescent="0.25">
      <c r="A246" s="2">
        <v>2024</v>
      </c>
      <c r="B246" s="2" t="s">
        <v>51</v>
      </c>
      <c r="C246" s="2" t="s">
        <v>996</v>
      </c>
      <c r="D246" s="2" t="s">
        <v>891</v>
      </c>
      <c r="E246" s="2" t="s">
        <v>54</v>
      </c>
      <c r="F246" s="2" t="s">
        <v>997</v>
      </c>
      <c r="G246" s="8" t="s">
        <v>998</v>
      </c>
      <c r="H246" s="2" t="s">
        <v>967</v>
      </c>
      <c r="I246" s="2"/>
    </row>
    <row r="247" spans="1:9" ht="43.5" x14ac:dyDescent="0.25">
      <c r="A247" s="2">
        <v>2024</v>
      </c>
      <c r="B247" s="2" t="s">
        <v>51</v>
      </c>
      <c r="C247" s="2" t="s">
        <v>996</v>
      </c>
      <c r="D247" s="2" t="s">
        <v>891</v>
      </c>
      <c r="E247" s="2" t="s">
        <v>54</v>
      </c>
      <c r="F247" s="2" t="s">
        <v>999</v>
      </c>
      <c r="G247" s="2"/>
      <c r="H247" s="2" t="s">
        <v>967</v>
      </c>
      <c r="I247" s="2"/>
    </row>
    <row r="248" spans="1:9" ht="72" x14ac:dyDescent="0.25">
      <c r="A248" s="2">
        <v>2024</v>
      </c>
      <c r="B248" s="2" t="s">
        <v>51</v>
      </c>
      <c r="C248" s="2" t="s">
        <v>996</v>
      </c>
      <c r="D248" s="2" t="s">
        <v>891</v>
      </c>
      <c r="E248" s="2" t="s">
        <v>54</v>
      </c>
      <c r="F248" s="2" t="s">
        <v>1000</v>
      </c>
      <c r="G248" s="2"/>
      <c r="H248" s="2" t="s">
        <v>967</v>
      </c>
      <c r="I248" s="2"/>
    </row>
    <row r="249" spans="1:9" ht="43.5" x14ac:dyDescent="0.25">
      <c r="A249" s="2">
        <v>2024</v>
      </c>
      <c r="B249" s="2" t="s">
        <v>51</v>
      </c>
      <c r="C249" s="2" t="s">
        <v>1001</v>
      </c>
      <c r="D249" s="2" t="s">
        <v>1002</v>
      </c>
      <c r="E249" s="2" t="s">
        <v>21</v>
      </c>
      <c r="F249" s="2" t="s">
        <v>1003</v>
      </c>
      <c r="G249" s="8" t="s">
        <v>1004</v>
      </c>
      <c r="H249" s="2" t="s">
        <v>17</v>
      </c>
      <c r="I249" s="4" t="s">
        <v>18</v>
      </c>
    </row>
    <row r="250" spans="1:9" ht="57.75" x14ac:dyDescent="0.25">
      <c r="A250" s="2">
        <v>2024</v>
      </c>
      <c r="B250" s="2" t="s">
        <v>51</v>
      </c>
      <c r="C250" s="2" t="s">
        <v>1005</v>
      </c>
      <c r="D250" s="2" t="s">
        <v>1006</v>
      </c>
      <c r="E250" s="2" t="s">
        <v>54</v>
      </c>
      <c r="F250" s="2" t="s">
        <v>1007</v>
      </c>
      <c r="G250" s="8" t="s">
        <v>1008</v>
      </c>
      <c r="H250" s="2" t="s">
        <v>17</v>
      </c>
      <c r="I250" s="2" t="s">
        <v>1009</v>
      </c>
    </row>
    <row r="251" spans="1:9" x14ac:dyDescent="0.25">
      <c r="A251" s="2">
        <v>2024</v>
      </c>
      <c r="B251" s="2" t="s">
        <v>58</v>
      </c>
      <c r="C251" s="2" t="s">
        <v>1010</v>
      </c>
      <c r="D251" s="2" t="s">
        <v>1011</v>
      </c>
      <c r="E251" s="2" t="s">
        <v>14</v>
      </c>
      <c r="F251" s="2" t="s">
        <v>32</v>
      </c>
      <c r="G251" s="8" t="s">
        <v>1012</v>
      </c>
      <c r="H251" s="2" t="s">
        <v>17</v>
      </c>
      <c r="I251" s="4" t="s">
        <v>18</v>
      </c>
    </row>
    <row r="252" spans="1:9" ht="100.5" x14ac:dyDescent="0.25">
      <c r="A252" s="2">
        <v>2024</v>
      </c>
      <c r="B252" s="2" t="s">
        <v>58</v>
      </c>
      <c r="C252" s="2" t="s">
        <v>1013</v>
      </c>
      <c r="D252" s="2" t="s">
        <v>1014</v>
      </c>
      <c r="E252" s="2" t="s">
        <v>54</v>
      </c>
      <c r="F252" s="2" t="s">
        <v>1015</v>
      </c>
      <c r="G252" s="8" t="s">
        <v>1016</v>
      </c>
      <c r="H252" s="2" t="s">
        <v>17</v>
      </c>
      <c r="I252" s="2" t="s">
        <v>894</v>
      </c>
    </row>
    <row r="253" spans="1:9" ht="43.5" x14ac:dyDescent="0.25">
      <c r="A253" s="2">
        <v>2024</v>
      </c>
      <c r="B253" s="2" t="s">
        <v>58</v>
      </c>
      <c r="C253" s="2" t="s">
        <v>1017</v>
      </c>
      <c r="D253" s="2" t="s">
        <v>1018</v>
      </c>
      <c r="E253" s="2" t="s">
        <v>86</v>
      </c>
      <c r="F253" s="2" t="s">
        <v>1019</v>
      </c>
      <c r="G253" s="8" t="s">
        <v>1020</v>
      </c>
      <c r="H253" s="2" t="s">
        <v>17</v>
      </c>
      <c r="I253" s="4" t="s">
        <v>18</v>
      </c>
    </row>
    <row r="254" spans="1:9" ht="29.25" x14ac:dyDescent="0.25">
      <c r="A254" s="2">
        <v>2024</v>
      </c>
      <c r="B254" s="2" t="s">
        <v>58</v>
      </c>
      <c r="C254" s="2" t="s">
        <v>1021</v>
      </c>
      <c r="D254" s="2" t="s">
        <v>1022</v>
      </c>
      <c r="E254" s="2" t="s">
        <v>14</v>
      </c>
      <c r="F254" s="2" t="s">
        <v>1023</v>
      </c>
      <c r="G254" s="8" t="s">
        <v>1024</v>
      </c>
      <c r="H254" s="2" t="s">
        <v>17</v>
      </c>
      <c r="I254" s="2" t="s">
        <v>894</v>
      </c>
    </row>
    <row r="255" spans="1:9" ht="43.5" x14ac:dyDescent="0.25">
      <c r="A255" s="2">
        <v>2024</v>
      </c>
      <c r="B255" s="2" t="s">
        <v>89</v>
      </c>
      <c r="C255" s="2" t="s">
        <v>1025</v>
      </c>
      <c r="D255" s="2" t="s">
        <v>1026</v>
      </c>
      <c r="E255" s="2" t="s">
        <v>14</v>
      </c>
      <c r="F255" s="2" t="s">
        <v>1027</v>
      </c>
      <c r="G255" s="8" t="s">
        <v>1028</v>
      </c>
      <c r="H255" s="2" t="s">
        <v>17</v>
      </c>
      <c r="I255" s="4" t="s">
        <v>18</v>
      </c>
    </row>
    <row r="256" spans="1:9" ht="100.5" x14ac:dyDescent="0.25">
      <c r="A256" s="2">
        <v>2024</v>
      </c>
      <c r="B256" s="2" t="s">
        <v>89</v>
      </c>
      <c r="C256" s="6" t="s">
        <v>1029</v>
      </c>
      <c r="D256" s="2" t="s">
        <v>1030</v>
      </c>
      <c r="E256" s="2" t="s">
        <v>86</v>
      </c>
      <c r="F256" s="2" t="s">
        <v>1031</v>
      </c>
      <c r="G256" s="8" t="s">
        <v>1032</v>
      </c>
      <c r="H256" s="2" t="s">
        <v>17</v>
      </c>
      <c r="I256" s="4" t="s">
        <v>18</v>
      </c>
    </row>
    <row r="257" spans="1:9" ht="43.5" x14ac:dyDescent="0.25">
      <c r="A257" s="2">
        <v>2024</v>
      </c>
      <c r="B257" s="2" t="s">
        <v>89</v>
      </c>
      <c r="C257" s="2" t="s">
        <v>1033</v>
      </c>
      <c r="D257" s="2" t="s">
        <v>1034</v>
      </c>
      <c r="E257" s="2" t="s">
        <v>21</v>
      </c>
      <c r="F257" s="2" t="s">
        <v>1035</v>
      </c>
      <c r="G257" s="8" t="s">
        <v>1036</v>
      </c>
      <c r="H257" s="2" t="s">
        <v>17</v>
      </c>
      <c r="I257" s="4" t="s">
        <v>18</v>
      </c>
    </row>
    <row r="258" spans="1:9" ht="29.25" x14ac:dyDescent="0.25">
      <c r="A258" s="2">
        <v>2024</v>
      </c>
      <c r="B258" s="2" t="s">
        <v>89</v>
      </c>
      <c r="C258" s="2" t="s">
        <v>1037</v>
      </c>
      <c r="D258" s="2" t="s">
        <v>1038</v>
      </c>
      <c r="E258" s="2" t="s">
        <v>21</v>
      </c>
      <c r="F258" s="2" t="s">
        <v>1039</v>
      </c>
      <c r="G258" s="8" t="s">
        <v>1040</v>
      </c>
      <c r="H258" s="2" t="s">
        <v>17</v>
      </c>
      <c r="I258" s="4" t="s">
        <v>18</v>
      </c>
    </row>
    <row r="259" spans="1:9" ht="72" x14ac:dyDescent="0.25">
      <c r="A259" s="2">
        <v>2024</v>
      </c>
      <c r="B259" s="2" t="s">
        <v>89</v>
      </c>
      <c r="C259" s="2" t="s">
        <v>1041</v>
      </c>
      <c r="D259" s="2" t="s">
        <v>1042</v>
      </c>
      <c r="E259" s="2" t="s">
        <v>21</v>
      </c>
      <c r="F259" s="2" t="s">
        <v>1043</v>
      </c>
      <c r="G259" s="8" t="s">
        <v>1044</v>
      </c>
      <c r="H259" s="2" t="s">
        <v>17</v>
      </c>
      <c r="I259" s="4" t="s">
        <v>18</v>
      </c>
    </row>
    <row r="260" spans="1:9" ht="57.75" x14ac:dyDescent="0.25">
      <c r="A260" s="2">
        <v>2024</v>
      </c>
      <c r="B260" s="2" t="s">
        <v>100</v>
      </c>
      <c r="C260" s="2" t="s">
        <v>1045</v>
      </c>
      <c r="D260" s="2" t="s">
        <v>1046</v>
      </c>
      <c r="E260" s="2" t="s">
        <v>14</v>
      </c>
      <c r="F260" s="2" t="s">
        <v>1047</v>
      </c>
      <c r="G260" s="8" t="s">
        <v>1048</v>
      </c>
      <c r="H260" s="2" t="s">
        <v>1049</v>
      </c>
      <c r="I260" s="2"/>
    </row>
    <row r="261" spans="1:9" ht="29.25" x14ac:dyDescent="0.25">
      <c r="A261" s="2">
        <v>2024</v>
      </c>
      <c r="B261" s="2" t="s">
        <v>1050</v>
      </c>
      <c r="C261" s="6" t="s">
        <v>1051</v>
      </c>
      <c r="D261" s="6" t="s">
        <v>1052</v>
      </c>
      <c r="E261" s="2" t="s">
        <v>232</v>
      </c>
      <c r="F261" s="2" t="s">
        <v>1053</v>
      </c>
      <c r="G261" s="8" t="s">
        <v>1054</v>
      </c>
      <c r="H261" s="2" t="s">
        <v>17</v>
      </c>
      <c r="I261" s="4" t="s">
        <v>18</v>
      </c>
    </row>
    <row r="262" spans="1:9" ht="57.75" x14ac:dyDescent="0.25">
      <c r="A262" s="2">
        <v>2024</v>
      </c>
      <c r="B262" s="2" t="s">
        <v>100</v>
      </c>
      <c r="C262" s="2" t="s">
        <v>1055</v>
      </c>
      <c r="D262" s="2" t="s">
        <v>1056</v>
      </c>
      <c r="E262" s="2" t="s">
        <v>54</v>
      </c>
      <c r="F262" s="2" t="s">
        <v>1057</v>
      </c>
      <c r="G262" s="8" t="s">
        <v>1058</v>
      </c>
      <c r="H262" s="2" t="s">
        <v>1049</v>
      </c>
      <c r="I262" s="2"/>
    </row>
    <row r="263" spans="1:9" ht="57.75" x14ac:dyDescent="0.25">
      <c r="A263" s="2">
        <v>2024</v>
      </c>
      <c r="B263" s="2" t="s">
        <v>100</v>
      </c>
      <c r="C263" s="2" t="s">
        <v>1059</v>
      </c>
      <c r="D263" s="2" t="s">
        <v>1060</v>
      </c>
      <c r="E263" s="2" t="s">
        <v>54</v>
      </c>
      <c r="F263" s="2" t="s">
        <v>1061</v>
      </c>
      <c r="G263" s="8" t="s">
        <v>1062</v>
      </c>
      <c r="H263" s="2" t="s">
        <v>17</v>
      </c>
      <c r="I263" s="2" t="s">
        <v>1009</v>
      </c>
    </row>
    <row r="264" spans="1:9" ht="29.25" x14ac:dyDescent="0.25">
      <c r="A264" s="2">
        <v>2024</v>
      </c>
      <c r="B264" s="2" t="s">
        <v>100</v>
      </c>
      <c r="C264" s="2" t="s">
        <v>1063</v>
      </c>
      <c r="D264" s="2" t="s">
        <v>1064</v>
      </c>
      <c r="E264" s="2" t="s">
        <v>1065</v>
      </c>
      <c r="F264" s="2" t="s">
        <v>1066</v>
      </c>
      <c r="G264" s="8" t="s">
        <v>1067</v>
      </c>
      <c r="H264" s="2" t="s">
        <v>457</v>
      </c>
      <c r="I264" s="2" t="s">
        <v>29</v>
      </c>
    </row>
    <row r="265" spans="1:9" ht="86.25" x14ac:dyDescent="0.25">
      <c r="A265" s="2">
        <v>2024</v>
      </c>
      <c r="B265" s="2" t="s">
        <v>100</v>
      </c>
      <c r="C265" s="2" t="s">
        <v>1068</v>
      </c>
      <c r="D265" s="2" t="s">
        <v>1069</v>
      </c>
      <c r="E265" s="2" t="s">
        <v>1070</v>
      </c>
      <c r="F265" s="2" t="s">
        <v>1071</v>
      </c>
      <c r="G265" s="8" t="s">
        <v>1072</v>
      </c>
      <c r="H265" s="2" t="s">
        <v>17</v>
      </c>
      <c r="I265" s="2" t="s">
        <v>1073</v>
      </c>
    </row>
    <row r="266" spans="1:9" ht="57.75" x14ac:dyDescent="0.25">
      <c r="A266" s="2">
        <v>2024</v>
      </c>
      <c r="B266" s="2" t="s">
        <v>100</v>
      </c>
      <c r="C266" s="2" t="s">
        <v>1074</v>
      </c>
      <c r="D266" s="2" t="s">
        <v>1075</v>
      </c>
      <c r="E266" s="2" t="s">
        <v>14</v>
      </c>
      <c r="F266" s="2" t="s">
        <v>1076</v>
      </c>
      <c r="G266" s="8" t="s">
        <v>1077</v>
      </c>
      <c r="H266" s="2" t="s">
        <v>17</v>
      </c>
      <c r="I266" s="2" t="s">
        <v>29</v>
      </c>
    </row>
    <row r="267" spans="1:9" ht="43.5" x14ac:dyDescent="0.25">
      <c r="A267" s="2">
        <v>2024</v>
      </c>
      <c r="B267" s="2" t="s">
        <v>100</v>
      </c>
      <c r="C267" s="2" t="s">
        <v>1078</v>
      </c>
      <c r="D267" s="2" t="s">
        <v>1079</v>
      </c>
      <c r="E267" s="2" t="s">
        <v>14</v>
      </c>
      <c r="F267" s="2" t="s">
        <v>1080</v>
      </c>
      <c r="G267" s="8" t="s">
        <v>1081</v>
      </c>
      <c r="H267" s="2" t="s">
        <v>17</v>
      </c>
      <c r="I267" s="4" t="s">
        <v>18</v>
      </c>
    </row>
    <row r="268" spans="1:9" ht="72" x14ac:dyDescent="0.25">
      <c r="A268" s="2">
        <v>2024</v>
      </c>
      <c r="B268" s="2" t="s">
        <v>120</v>
      </c>
      <c r="C268" s="2" t="s">
        <v>1082</v>
      </c>
      <c r="D268" s="2" t="s">
        <v>1083</v>
      </c>
      <c r="E268" s="2" t="s">
        <v>21</v>
      </c>
      <c r="F268" s="2" t="s">
        <v>1084</v>
      </c>
      <c r="G268" s="8" t="s">
        <v>1085</v>
      </c>
      <c r="H268" s="2" t="s">
        <v>17</v>
      </c>
      <c r="I268" s="4" t="s">
        <v>18</v>
      </c>
    </row>
    <row r="269" spans="1:9" ht="72" x14ac:dyDescent="0.25">
      <c r="A269" s="2">
        <v>2024</v>
      </c>
      <c r="B269" s="2" t="s">
        <v>120</v>
      </c>
      <c r="C269" s="2" t="s">
        <v>1086</v>
      </c>
      <c r="D269" s="2" t="s">
        <v>1087</v>
      </c>
      <c r="E269" s="2" t="s">
        <v>1065</v>
      </c>
      <c r="F269" s="2" t="s">
        <v>1088</v>
      </c>
      <c r="G269" s="8" t="s">
        <v>1089</v>
      </c>
      <c r="H269" s="2" t="s">
        <v>17</v>
      </c>
      <c r="I269" s="4" t="s">
        <v>18</v>
      </c>
    </row>
    <row r="270" spans="1:9" ht="43.5" x14ac:dyDescent="0.25">
      <c r="A270" s="2">
        <v>2024</v>
      </c>
      <c r="B270" s="2" t="s">
        <v>120</v>
      </c>
      <c r="C270" s="2" t="s">
        <v>1090</v>
      </c>
      <c r="D270" s="2" t="s">
        <v>1091</v>
      </c>
      <c r="E270" s="2" t="s">
        <v>14</v>
      </c>
      <c r="F270" s="2" t="s">
        <v>1092</v>
      </c>
      <c r="G270" s="8" t="s">
        <v>1093</v>
      </c>
      <c r="H270" s="2" t="s">
        <v>17</v>
      </c>
      <c r="I270" s="2" t="s">
        <v>29</v>
      </c>
    </row>
    <row r="271" spans="1:9" ht="43.5" x14ac:dyDescent="0.25">
      <c r="A271" s="2">
        <v>2024</v>
      </c>
      <c r="B271" s="2" t="s">
        <v>120</v>
      </c>
      <c r="C271" s="2" t="s">
        <v>1094</v>
      </c>
      <c r="D271" s="2" t="s">
        <v>1095</v>
      </c>
      <c r="E271" s="2" t="s">
        <v>54</v>
      </c>
      <c r="F271" s="2" t="s">
        <v>1096</v>
      </c>
      <c r="G271" s="8" t="s">
        <v>1097</v>
      </c>
      <c r="H271" s="2" t="s">
        <v>967</v>
      </c>
      <c r="I271" s="2"/>
    </row>
    <row r="272" spans="1:9" ht="43.5" x14ac:dyDescent="0.25">
      <c r="A272" s="2">
        <v>2024</v>
      </c>
      <c r="B272" s="2" t="s">
        <v>120</v>
      </c>
      <c r="C272" s="2" t="s">
        <v>1094</v>
      </c>
      <c r="D272" s="2" t="s">
        <v>1095</v>
      </c>
      <c r="E272" s="2" t="s">
        <v>54</v>
      </c>
      <c r="F272" s="2" t="s">
        <v>1098</v>
      </c>
      <c r="G272" s="2"/>
      <c r="H272" s="2" t="s">
        <v>967</v>
      </c>
      <c r="I272" s="2"/>
    </row>
    <row r="273" spans="1:9" ht="100.5" x14ac:dyDescent="0.25">
      <c r="A273" s="2">
        <v>2024</v>
      </c>
      <c r="B273" s="2" t="s">
        <v>120</v>
      </c>
      <c r="C273" s="2" t="s">
        <v>1099</v>
      </c>
      <c r="D273" s="2" t="s">
        <v>1100</v>
      </c>
      <c r="E273" s="2" t="s">
        <v>738</v>
      </c>
      <c r="F273" s="2" t="s">
        <v>1101</v>
      </c>
      <c r="G273" s="8" t="s">
        <v>1102</v>
      </c>
      <c r="H273" s="2" t="s">
        <v>17</v>
      </c>
      <c r="I273" s="4" t="s">
        <v>18</v>
      </c>
    </row>
    <row r="274" spans="1:9" ht="86.25" x14ac:dyDescent="0.25">
      <c r="A274" s="2">
        <v>2024</v>
      </c>
      <c r="B274" s="2" t="s">
        <v>120</v>
      </c>
      <c r="C274" s="2" t="s">
        <v>1103</v>
      </c>
      <c r="D274" s="2" t="s">
        <v>1104</v>
      </c>
      <c r="E274" s="2" t="s">
        <v>14</v>
      </c>
      <c r="F274" s="2" t="s">
        <v>1105</v>
      </c>
      <c r="G274" s="8" t="s">
        <v>1106</v>
      </c>
      <c r="H274" s="2" t="s">
        <v>17</v>
      </c>
      <c r="I274" s="2" t="s">
        <v>1107</v>
      </c>
    </row>
    <row r="275" spans="1:9" ht="57.75" x14ac:dyDescent="0.25">
      <c r="A275" s="2">
        <v>2024</v>
      </c>
      <c r="B275" s="2" t="s">
        <v>120</v>
      </c>
      <c r="C275" s="2" t="s">
        <v>1108</v>
      </c>
      <c r="D275" s="2" t="s">
        <v>1109</v>
      </c>
      <c r="E275" s="2" t="s">
        <v>14</v>
      </c>
      <c r="F275" s="2" t="s">
        <v>1110</v>
      </c>
      <c r="G275" s="8" t="s">
        <v>1111</v>
      </c>
      <c r="H275" s="2" t="s">
        <v>17</v>
      </c>
      <c r="I275" s="4" t="s">
        <v>18</v>
      </c>
    </row>
    <row r="276" spans="1:9" ht="43.5" x14ac:dyDescent="0.25">
      <c r="A276" s="2">
        <v>2024</v>
      </c>
      <c r="B276" s="2" t="s">
        <v>131</v>
      </c>
      <c r="C276" s="2" t="s">
        <v>1112</v>
      </c>
      <c r="D276" s="2" t="s">
        <v>1113</v>
      </c>
      <c r="E276" s="2" t="s">
        <v>782</v>
      </c>
      <c r="F276" s="2" t="s">
        <v>1114</v>
      </c>
      <c r="G276" s="8" t="s">
        <v>1115</v>
      </c>
      <c r="H276" s="2" t="s">
        <v>457</v>
      </c>
      <c r="I276" s="4" t="s">
        <v>18</v>
      </c>
    </row>
    <row r="277" spans="1:9" ht="57.75" x14ac:dyDescent="0.25">
      <c r="A277" s="2">
        <v>2024</v>
      </c>
      <c r="B277" s="2" t="s">
        <v>131</v>
      </c>
      <c r="C277" s="2" t="s">
        <v>1116</v>
      </c>
      <c r="D277" s="2" t="s">
        <v>1117</v>
      </c>
      <c r="E277" s="2" t="s">
        <v>21</v>
      </c>
      <c r="F277" s="2" t="s">
        <v>1118</v>
      </c>
      <c r="G277" s="8" t="s">
        <v>1119</v>
      </c>
      <c r="H277" s="2" t="s">
        <v>17</v>
      </c>
      <c r="I277" s="4" t="s">
        <v>18</v>
      </c>
    </row>
    <row r="278" spans="1:9" ht="29.25" x14ac:dyDescent="0.25">
      <c r="A278" s="2">
        <v>2024</v>
      </c>
      <c r="B278" s="2" t="s">
        <v>131</v>
      </c>
      <c r="C278" s="2" t="s">
        <v>1120</v>
      </c>
      <c r="D278" s="2" t="s">
        <v>375</v>
      </c>
      <c r="E278" s="2" t="s">
        <v>86</v>
      </c>
      <c r="F278" s="2" t="s">
        <v>1121</v>
      </c>
      <c r="G278" s="8" t="s">
        <v>1122</v>
      </c>
      <c r="H278" s="2" t="s">
        <v>17</v>
      </c>
      <c r="I278" s="4" t="s">
        <v>18</v>
      </c>
    </row>
    <row r="279" spans="1:9" ht="57.75" x14ac:dyDescent="0.25">
      <c r="A279" s="2">
        <v>2024</v>
      </c>
      <c r="B279" s="2" t="s">
        <v>131</v>
      </c>
      <c r="C279" s="2" t="s">
        <v>1123</v>
      </c>
      <c r="D279" s="2" t="s">
        <v>1124</v>
      </c>
      <c r="E279" s="2" t="s">
        <v>54</v>
      </c>
      <c r="F279" s="2" t="s">
        <v>1125</v>
      </c>
      <c r="G279" s="8" t="s">
        <v>1126</v>
      </c>
      <c r="H279" s="2" t="s">
        <v>17</v>
      </c>
      <c r="I279" s="2" t="s">
        <v>1009</v>
      </c>
    </row>
    <row r="280" spans="1:9" ht="57.75" x14ac:dyDescent="0.25">
      <c r="A280" s="2"/>
      <c r="B280" s="2"/>
      <c r="C280" s="2"/>
      <c r="D280" s="2"/>
      <c r="E280" s="2"/>
      <c r="F280" s="2" t="s">
        <v>1127</v>
      </c>
      <c r="G280" s="2"/>
      <c r="H280" s="2" t="s">
        <v>17</v>
      </c>
      <c r="I280" s="2" t="s">
        <v>1009</v>
      </c>
    </row>
    <row r="281" spans="1:9" ht="43.5" x14ac:dyDescent="0.25">
      <c r="A281" s="2">
        <v>2024</v>
      </c>
      <c r="B281" s="2" t="s">
        <v>131</v>
      </c>
      <c r="C281" s="2" t="s">
        <v>1128</v>
      </c>
      <c r="D281" s="2" t="s">
        <v>1129</v>
      </c>
      <c r="E281" s="2" t="s">
        <v>232</v>
      </c>
      <c r="F281" s="2" t="s">
        <v>1130</v>
      </c>
      <c r="G281" s="8" t="s">
        <v>1131</v>
      </c>
      <c r="H281" s="2" t="s">
        <v>17</v>
      </c>
      <c r="I281" s="4" t="s">
        <v>18</v>
      </c>
    </row>
    <row r="282" spans="1:9" ht="72" x14ac:dyDescent="0.25">
      <c r="A282" s="2">
        <v>2024</v>
      </c>
      <c r="B282" s="2" t="s">
        <v>131</v>
      </c>
      <c r="C282" s="2" t="s">
        <v>1132</v>
      </c>
      <c r="D282" s="2" t="s">
        <v>1133</v>
      </c>
      <c r="E282" s="2" t="s">
        <v>54</v>
      </c>
      <c r="F282" s="2" t="s">
        <v>1134</v>
      </c>
      <c r="G282" s="8" t="s">
        <v>1135</v>
      </c>
      <c r="H282" s="2" t="s">
        <v>63</v>
      </c>
      <c r="I282" s="2" t="s">
        <v>64</v>
      </c>
    </row>
    <row r="283" spans="1:9" ht="72" x14ac:dyDescent="0.25">
      <c r="A283" s="2">
        <v>2024</v>
      </c>
      <c r="B283" s="2" t="s">
        <v>131</v>
      </c>
      <c r="C283" s="2" t="s">
        <v>1136</v>
      </c>
      <c r="D283" s="2" t="s">
        <v>1137</v>
      </c>
      <c r="E283" s="2" t="s">
        <v>21</v>
      </c>
      <c r="F283" s="2" t="s">
        <v>1138</v>
      </c>
      <c r="G283" s="8" t="s">
        <v>1139</v>
      </c>
      <c r="H283" s="2" t="s">
        <v>17</v>
      </c>
      <c r="I283" s="4" t="s">
        <v>18</v>
      </c>
    </row>
    <row r="284" spans="1:9" ht="72" x14ac:dyDescent="0.25">
      <c r="A284" s="2">
        <v>2024</v>
      </c>
      <c r="B284" s="2" t="s">
        <v>162</v>
      </c>
      <c r="C284" s="2" t="s">
        <v>1140</v>
      </c>
      <c r="D284" s="2" t="s">
        <v>1141</v>
      </c>
      <c r="E284" s="2" t="s">
        <v>54</v>
      </c>
      <c r="F284" s="2" t="s">
        <v>1142</v>
      </c>
      <c r="G284" s="8" t="s">
        <v>1143</v>
      </c>
      <c r="H284" s="2" t="s">
        <v>63</v>
      </c>
      <c r="I284" s="2" t="s">
        <v>64</v>
      </c>
    </row>
    <row r="285" spans="1:9" ht="43.5" x14ac:dyDescent="0.25">
      <c r="A285" s="2">
        <v>2024</v>
      </c>
      <c r="B285" s="2" t="s">
        <v>162</v>
      </c>
      <c r="C285" s="2" t="s">
        <v>1144</v>
      </c>
      <c r="D285" s="2" t="s">
        <v>1145</v>
      </c>
      <c r="E285" s="2" t="s">
        <v>54</v>
      </c>
      <c r="F285" s="2" t="s">
        <v>1146</v>
      </c>
      <c r="G285" s="8" t="s">
        <v>1147</v>
      </c>
      <c r="H285" s="2" t="s">
        <v>63</v>
      </c>
      <c r="I285" s="2" t="s">
        <v>64</v>
      </c>
    </row>
    <row r="286" spans="1:9" ht="86.25" x14ac:dyDescent="0.25">
      <c r="A286" s="2">
        <v>2024</v>
      </c>
      <c r="B286" s="2" t="s">
        <v>162</v>
      </c>
      <c r="C286" s="2" t="s">
        <v>1148</v>
      </c>
      <c r="D286" s="2" t="s">
        <v>1149</v>
      </c>
      <c r="E286" s="2" t="s">
        <v>14</v>
      </c>
      <c r="F286" s="2" t="s">
        <v>1150</v>
      </c>
      <c r="G286" s="8" t="s">
        <v>1151</v>
      </c>
      <c r="H286" s="2" t="s">
        <v>17</v>
      </c>
      <c r="I286" s="4" t="s">
        <v>18</v>
      </c>
    </row>
    <row r="287" spans="1:9" ht="72" x14ac:dyDescent="0.25">
      <c r="A287" s="2">
        <v>2024</v>
      </c>
      <c r="B287" s="2" t="s">
        <v>162</v>
      </c>
      <c r="C287" s="2" t="s">
        <v>1152</v>
      </c>
      <c r="D287" s="6" t="s">
        <v>1153</v>
      </c>
      <c r="E287" s="2" t="s">
        <v>656</v>
      </c>
      <c r="F287" s="2" t="s">
        <v>1154</v>
      </c>
      <c r="G287" s="8" t="s">
        <v>1155</v>
      </c>
      <c r="H287" s="2" t="s">
        <v>17</v>
      </c>
      <c r="I287" s="2" t="s">
        <v>1156</v>
      </c>
    </row>
    <row r="288" spans="1:9" ht="57.75" x14ac:dyDescent="0.25">
      <c r="A288" s="2">
        <v>2024</v>
      </c>
      <c r="B288" s="2" t="s">
        <v>162</v>
      </c>
      <c r="C288" s="2" t="s">
        <v>1157</v>
      </c>
      <c r="D288" s="2" t="s">
        <v>1158</v>
      </c>
      <c r="E288" s="2" t="s">
        <v>14</v>
      </c>
      <c r="F288" s="2" t="s">
        <v>1159</v>
      </c>
      <c r="G288" s="8" t="s">
        <v>1160</v>
      </c>
      <c r="H288" s="2" t="s">
        <v>17</v>
      </c>
      <c r="I288" s="2" t="s">
        <v>29</v>
      </c>
    </row>
    <row r="289" spans="1:9" ht="72" x14ac:dyDescent="0.25">
      <c r="A289" s="2">
        <v>2024</v>
      </c>
      <c r="B289" s="2" t="s">
        <v>179</v>
      </c>
      <c r="C289" s="2" t="s">
        <v>1161</v>
      </c>
      <c r="D289" s="2" t="s">
        <v>1162</v>
      </c>
      <c r="E289" s="2" t="s">
        <v>14</v>
      </c>
      <c r="F289" s="2" t="s">
        <v>1163</v>
      </c>
      <c r="G289" s="8" t="s">
        <v>1164</v>
      </c>
      <c r="H289" s="2" t="s">
        <v>17</v>
      </c>
      <c r="I289" s="4" t="s">
        <v>18</v>
      </c>
    </row>
    <row r="290" spans="1:9" x14ac:dyDescent="0.25">
      <c r="A290" s="2">
        <v>2024</v>
      </c>
      <c r="B290" s="2" t="s">
        <v>179</v>
      </c>
      <c r="C290" s="2" t="s">
        <v>1165</v>
      </c>
      <c r="D290" s="2" t="s">
        <v>1166</v>
      </c>
      <c r="E290" s="2" t="s">
        <v>14</v>
      </c>
      <c r="F290" s="2" t="s">
        <v>1167</v>
      </c>
      <c r="G290" s="8" t="s">
        <v>1168</v>
      </c>
      <c r="H290" s="2" t="s">
        <v>17</v>
      </c>
      <c r="I290" s="2" t="s">
        <v>29</v>
      </c>
    </row>
    <row r="291" spans="1:9" x14ac:dyDescent="0.25">
      <c r="A291" s="2">
        <v>2024</v>
      </c>
      <c r="B291" s="2" t="s">
        <v>179</v>
      </c>
      <c r="C291" s="2" t="s">
        <v>1169</v>
      </c>
      <c r="D291" s="2" t="s">
        <v>1166</v>
      </c>
      <c r="E291" s="2" t="s">
        <v>14</v>
      </c>
      <c r="F291" s="6" t="s">
        <v>1170</v>
      </c>
      <c r="G291" s="8" t="s">
        <v>1171</v>
      </c>
      <c r="H291" s="2" t="s">
        <v>17</v>
      </c>
      <c r="I291" s="2" t="s">
        <v>29</v>
      </c>
    </row>
    <row r="292" spans="1:9" ht="57.75" x14ac:dyDescent="0.25">
      <c r="A292" s="2">
        <v>2024</v>
      </c>
      <c r="B292" s="2" t="s">
        <v>179</v>
      </c>
      <c r="C292" s="6" t="s">
        <v>1172</v>
      </c>
      <c r="D292" s="2" t="s">
        <v>1173</v>
      </c>
      <c r="E292" s="2" t="s">
        <v>54</v>
      </c>
      <c r="F292" s="2" t="s">
        <v>1174</v>
      </c>
      <c r="G292" s="8" t="s">
        <v>1175</v>
      </c>
      <c r="H292" s="2" t="s">
        <v>17</v>
      </c>
      <c r="I292" s="2" t="s">
        <v>117</v>
      </c>
    </row>
    <row r="293" spans="1:9" ht="43.5" x14ac:dyDescent="0.25">
      <c r="A293" s="2">
        <v>2024</v>
      </c>
      <c r="B293" s="2" t="s">
        <v>179</v>
      </c>
      <c r="C293" s="2" t="s">
        <v>1176</v>
      </c>
      <c r="D293" s="2" t="s">
        <v>1177</v>
      </c>
      <c r="E293" s="2" t="s">
        <v>14</v>
      </c>
      <c r="F293" s="2" t="s">
        <v>1178</v>
      </c>
      <c r="G293" s="8" t="s">
        <v>1179</v>
      </c>
      <c r="H293" s="2" t="s">
        <v>17</v>
      </c>
      <c r="I293" s="2" t="s">
        <v>1107</v>
      </c>
    </row>
    <row r="294" spans="1:9" ht="43.5" x14ac:dyDescent="0.25">
      <c r="A294" s="2">
        <v>2024</v>
      </c>
      <c r="B294" s="2" t="s">
        <v>179</v>
      </c>
      <c r="C294" s="2" t="s">
        <v>1180</v>
      </c>
      <c r="D294" s="2" t="s">
        <v>1181</v>
      </c>
      <c r="E294" s="2" t="s">
        <v>14</v>
      </c>
      <c r="F294" s="2" t="s">
        <v>1182</v>
      </c>
      <c r="G294" s="8" t="s">
        <v>1183</v>
      </c>
      <c r="H294" s="2" t="s">
        <v>17</v>
      </c>
      <c r="I294" s="4" t="s">
        <v>18</v>
      </c>
    </row>
    <row r="295" spans="1:9" ht="114.75" x14ac:dyDescent="0.25">
      <c r="A295" s="2">
        <v>2024</v>
      </c>
      <c r="B295" s="2" t="s">
        <v>223</v>
      </c>
      <c r="C295" s="2" t="s">
        <v>1872</v>
      </c>
      <c r="D295" s="2" t="s">
        <v>1873</v>
      </c>
      <c r="E295" s="2" t="s">
        <v>86</v>
      </c>
      <c r="F295" s="2" t="s">
        <v>1874</v>
      </c>
      <c r="G295" s="8" t="s">
        <v>1875</v>
      </c>
      <c r="H295" s="2" t="s">
        <v>17</v>
      </c>
      <c r="I295" s="4" t="s">
        <v>18</v>
      </c>
    </row>
    <row r="296" spans="1:9" ht="43.5" x14ac:dyDescent="0.25">
      <c r="A296" s="2">
        <v>2024</v>
      </c>
      <c r="B296" s="2" t="s">
        <v>223</v>
      </c>
      <c r="C296" s="2" t="s">
        <v>1857</v>
      </c>
      <c r="D296" s="2" t="s">
        <v>1858</v>
      </c>
      <c r="E296" s="2" t="s">
        <v>54</v>
      </c>
      <c r="F296" s="2" t="s">
        <v>1864</v>
      </c>
      <c r="G296" s="8" t="s">
        <v>1859</v>
      </c>
      <c r="H296" s="2" t="s">
        <v>17</v>
      </c>
      <c r="I296" s="2" t="s">
        <v>1860</v>
      </c>
    </row>
    <row r="297" spans="1:9" ht="57.75" x14ac:dyDescent="0.25">
      <c r="A297" s="2">
        <v>2024</v>
      </c>
      <c r="B297" s="2" t="s">
        <v>223</v>
      </c>
      <c r="C297" s="2" t="s">
        <v>1876</v>
      </c>
      <c r="D297" s="2" t="s">
        <v>1877</v>
      </c>
      <c r="E297" s="2" t="s">
        <v>21</v>
      </c>
      <c r="F297" s="2" t="s">
        <v>1878</v>
      </c>
      <c r="G297" s="8" t="s">
        <v>1879</v>
      </c>
      <c r="H297" s="2" t="s">
        <v>17</v>
      </c>
      <c r="I297" s="4" t="s">
        <v>18</v>
      </c>
    </row>
    <row r="298" spans="1:9" ht="29.25" x14ac:dyDescent="0.25">
      <c r="A298" s="2">
        <v>2024</v>
      </c>
      <c r="B298" s="2" t="s">
        <v>223</v>
      </c>
      <c r="C298" s="2" t="s">
        <v>1861</v>
      </c>
      <c r="D298" s="2" t="s">
        <v>1862</v>
      </c>
      <c r="E298" s="2" t="s">
        <v>54</v>
      </c>
      <c r="F298" s="2" t="s">
        <v>1863</v>
      </c>
      <c r="G298" s="8" t="s">
        <v>1865</v>
      </c>
      <c r="H298" s="2" t="s">
        <v>63</v>
      </c>
      <c r="I298" s="2" t="s">
        <v>64</v>
      </c>
    </row>
    <row r="299" spans="1:9" ht="43.5" x14ac:dyDescent="0.25">
      <c r="A299" s="2">
        <v>2024</v>
      </c>
      <c r="B299" s="2" t="s">
        <v>244</v>
      </c>
      <c r="C299" s="2" t="s">
        <v>1880</v>
      </c>
      <c r="D299" s="2" t="s">
        <v>1881</v>
      </c>
      <c r="E299" s="2" t="s">
        <v>14</v>
      </c>
      <c r="F299" s="2" t="s">
        <v>1882</v>
      </c>
      <c r="G299" s="8" t="s">
        <v>1883</v>
      </c>
      <c r="H299" s="2" t="s">
        <v>17</v>
      </c>
      <c r="I299" s="2" t="s">
        <v>18</v>
      </c>
    </row>
    <row r="300" spans="1:9" ht="43.5" x14ac:dyDescent="0.25">
      <c r="A300" s="2">
        <v>2024</v>
      </c>
      <c r="B300" s="2" t="s">
        <v>244</v>
      </c>
      <c r="C300" s="2" t="s">
        <v>1884</v>
      </c>
      <c r="D300" s="2" t="s">
        <v>1885</v>
      </c>
      <c r="E300" s="2" t="s">
        <v>21</v>
      </c>
      <c r="F300" s="2" t="s">
        <v>1886</v>
      </c>
      <c r="G300" s="8" t="s">
        <v>1887</v>
      </c>
      <c r="H300" s="2" t="s">
        <v>17</v>
      </c>
      <c r="I300" s="2" t="s">
        <v>18</v>
      </c>
    </row>
    <row r="301" spans="1:9" ht="57.75" x14ac:dyDescent="0.25">
      <c r="A301" s="2">
        <v>2024</v>
      </c>
      <c r="B301" s="2" t="s">
        <v>244</v>
      </c>
      <c r="C301" s="2" t="s">
        <v>1888</v>
      </c>
      <c r="D301" s="2" t="s">
        <v>1889</v>
      </c>
      <c r="E301" s="2" t="s">
        <v>738</v>
      </c>
      <c r="F301" s="2" t="s">
        <v>1890</v>
      </c>
      <c r="G301" s="8" t="s">
        <v>1891</v>
      </c>
      <c r="H301" s="2" t="s">
        <v>17</v>
      </c>
      <c r="I301" s="2" t="s">
        <v>117</v>
      </c>
    </row>
    <row r="302" spans="1:9" ht="29.25" x14ac:dyDescent="0.25">
      <c r="A302" s="2">
        <v>2024</v>
      </c>
      <c r="B302" s="2" t="s">
        <v>244</v>
      </c>
      <c r="C302" s="2" t="s">
        <v>1892</v>
      </c>
      <c r="D302" s="2" t="s">
        <v>1893</v>
      </c>
      <c r="E302" s="2" t="s">
        <v>14</v>
      </c>
      <c r="F302" s="2" t="s">
        <v>1894</v>
      </c>
      <c r="G302" s="8" t="s">
        <v>1895</v>
      </c>
      <c r="H302" s="2" t="s">
        <v>17</v>
      </c>
      <c r="I302" s="2" t="s">
        <v>29</v>
      </c>
    </row>
    <row r="303" spans="1:9" ht="86.25" x14ac:dyDescent="0.25">
      <c r="A303" s="2">
        <v>2024</v>
      </c>
      <c r="B303" s="2" t="s">
        <v>244</v>
      </c>
      <c r="C303" s="2" t="s">
        <v>1896</v>
      </c>
      <c r="D303" s="2" t="s">
        <v>1897</v>
      </c>
      <c r="E303" s="2" t="s">
        <v>14</v>
      </c>
      <c r="F303" s="2" t="s">
        <v>1910</v>
      </c>
      <c r="G303" s="8" t="s">
        <v>1898</v>
      </c>
      <c r="H303" s="2" t="s">
        <v>17</v>
      </c>
      <c r="I303" s="2" t="s">
        <v>18</v>
      </c>
    </row>
    <row r="304" spans="1:9" ht="86.25" x14ac:dyDescent="0.25">
      <c r="A304" s="2">
        <v>2024</v>
      </c>
      <c r="B304" s="2" t="s">
        <v>244</v>
      </c>
      <c r="C304" s="2" t="s">
        <v>1900</v>
      </c>
      <c r="D304" s="2" t="s">
        <v>1901</v>
      </c>
      <c r="E304" s="2" t="s">
        <v>54</v>
      </c>
      <c r="F304" s="2" t="s">
        <v>1902</v>
      </c>
      <c r="G304" s="8" t="s">
        <v>1899</v>
      </c>
      <c r="H304" s="2" t="s">
        <v>967</v>
      </c>
      <c r="I304" s="2"/>
    </row>
    <row r="305" spans="1:9" ht="57.75" x14ac:dyDescent="0.25">
      <c r="A305" s="2">
        <v>2024</v>
      </c>
      <c r="B305" s="2" t="s">
        <v>244</v>
      </c>
      <c r="C305" s="2" t="s">
        <v>1903</v>
      </c>
      <c r="D305" s="2" t="s">
        <v>1904</v>
      </c>
      <c r="E305" s="2" t="s">
        <v>86</v>
      </c>
      <c r="F305" s="2" t="s">
        <v>1906</v>
      </c>
      <c r="G305" s="8" t="s">
        <v>1905</v>
      </c>
      <c r="H305" s="2" t="s">
        <v>17</v>
      </c>
      <c r="I305" s="2" t="s">
        <v>18</v>
      </c>
    </row>
    <row r="306" spans="1:9" ht="171.75" x14ac:dyDescent="0.25">
      <c r="A306" s="2">
        <v>2024</v>
      </c>
      <c r="B306" s="2" t="s">
        <v>244</v>
      </c>
      <c r="C306" s="2" t="s">
        <v>1908</v>
      </c>
      <c r="D306" s="2" t="s">
        <v>1911</v>
      </c>
      <c r="E306" s="2" t="s">
        <v>21</v>
      </c>
      <c r="F306" s="2" t="s">
        <v>1909</v>
      </c>
      <c r="G306" s="8" t="s">
        <v>1907</v>
      </c>
      <c r="H306" s="2" t="s">
        <v>17</v>
      </c>
      <c r="I306" s="2" t="s">
        <v>18</v>
      </c>
    </row>
    <row r="307" spans="1:9" x14ac:dyDescent="0.25">
      <c r="A307" s="2"/>
      <c r="B307" s="2"/>
      <c r="C307" s="2"/>
      <c r="D307" s="2"/>
      <c r="E307" s="2"/>
      <c r="F307" s="2"/>
      <c r="G307" s="8"/>
      <c r="H307" s="2"/>
      <c r="I307" s="2"/>
    </row>
  </sheetData>
  <phoneticPr fontId="6" type="noConversion"/>
  <hyperlinks>
    <hyperlink ref="G9" r:id="rId1" xr:uid="{00000000-0004-0000-0000-000000000000}"/>
    <hyperlink ref="G10" r:id="rId2" xr:uid="{00000000-0004-0000-0000-000001000000}"/>
    <hyperlink ref="G12" r:id="rId3" xr:uid="{00000000-0004-0000-0000-000002000000}"/>
    <hyperlink ref="G11" r:id="rId4" xr:uid="{00000000-0004-0000-0000-000003000000}"/>
    <hyperlink ref="G7" r:id="rId5" xr:uid="{00000000-0004-0000-0000-000004000000}"/>
    <hyperlink ref="G13" r:id="rId6" xr:uid="{00000000-0004-0000-0000-000005000000}"/>
    <hyperlink ref="G8" r:id="rId7" xr:uid="{00000000-0004-0000-0000-000006000000}"/>
    <hyperlink ref="G6" r:id="rId8" xr:uid="{00000000-0004-0000-0000-000007000000}"/>
    <hyperlink ref="G14" r:id="rId9" xr:uid="{00000000-0004-0000-0000-000008000000}"/>
    <hyperlink ref="G18" r:id="rId10" xr:uid="{00000000-0004-0000-0000-000009000000}"/>
    <hyperlink ref="G19" r:id="rId11" xr:uid="{00000000-0004-0000-0000-00000A000000}"/>
    <hyperlink ref="G20" r:id="rId12" xr:uid="{00000000-0004-0000-0000-00000B000000}"/>
    <hyperlink ref="G15" r:id="rId13" xr:uid="{00000000-0004-0000-0000-00000C000000}"/>
    <hyperlink ref="G21" r:id="rId14" xr:uid="{00000000-0004-0000-0000-00000D000000}"/>
    <hyperlink ref="G16" r:id="rId15" xr:uid="{00000000-0004-0000-0000-00000E000000}"/>
    <hyperlink ref="G17" r:id="rId16" xr:uid="{00000000-0004-0000-0000-00000F000000}"/>
    <hyperlink ref="G37" r:id="rId17" xr:uid="{00000000-0004-0000-0000-000010000000}"/>
    <hyperlink ref="G38" r:id="rId18" xr:uid="{00000000-0004-0000-0000-000011000000}"/>
    <hyperlink ref="G39" r:id="rId19" xr:uid="{00000000-0004-0000-0000-000012000000}"/>
    <hyperlink ref="G36" r:id="rId20" xr:uid="{00000000-0004-0000-0000-000013000000}"/>
    <hyperlink ref="G40" r:id="rId21" xr:uid="{00000000-0004-0000-0000-000014000000}"/>
    <hyperlink ref="G41" r:id="rId22" xr:uid="{00000000-0004-0000-0000-000015000000}"/>
    <hyperlink ref="G42" r:id="rId23" xr:uid="{00000000-0004-0000-0000-000016000000}"/>
    <hyperlink ref="G43" r:id="rId24" xr:uid="{00000000-0004-0000-0000-000017000000}"/>
    <hyperlink ref="G44" r:id="rId25" xr:uid="{00000000-0004-0000-0000-000018000000}"/>
    <hyperlink ref="G46" r:id="rId26" xr:uid="{00000000-0004-0000-0000-000019000000}"/>
    <hyperlink ref="G45" r:id="rId27" xr:uid="{00000000-0004-0000-0000-00001A000000}"/>
    <hyperlink ref="G52" r:id="rId28" xr:uid="{00000000-0004-0000-0000-00001B000000}"/>
    <hyperlink ref="G53" r:id="rId29" xr:uid="{00000000-0004-0000-0000-00001C000000}"/>
    <hyperlink ref="G48" r:id="rId30" xr:uid="{00000000-0004-0000-0000-00001D000000}"/>
    <hyperlink ref="G49" r:id="rId31" xr:uid="{00000000-0004-0000-0000-00001E000000}"/>
    <hyperlink ref="G54" r:id="rId32" xr:uid="{00000000-0004-0000-0000-00001F000000}"/>
    <hyperlink ref="G47" r:id="rId33" xr:uid="{00000000-0004-0000-0000-000020000000}"/>
    <hyperlink ref="G55" r:id="rId34" xr:uid="{00000000-0004-0000-0000-000021000000}"/>
    <hyperlink ref="G50" r:id="rId35" xr:uid="{00000000-0004-0000-0000-000022000000}"/>
    <hyperlink ref="G51" r:id="rId36" xr:uid="{00000000-0004-0000-0000-000023000000}"/>
    <hyperlink ref="G58" r:id="rId37" xr:uid="{00000000-0004-0000-0000-000024000000}"/>
    <hyperlink ref="G59" r:id="rId38" xr:uid="{00000000-0004-0000-0000-000025000000}"/>
    <hyperlink ref="G61" r:id="rId39" xr:uid="{00000000-0004-0000-0000-000026000000}"/>
    <hyperlink ref="G56" r:id="rId40" xr:uid="{00000000-0004-0000-0000-000027000000}"/>
    <hyperlink ref="G57" r:id="rId41" xr:uid="{00000000-0004-0000-0000-000028000000}"/>
    <hyperlink ref="G60" r:id="rId42" xr:uid="{00000000-0004-0000-0000-000029000000}"/>
    <hyperlink ref="G62" r:id="rId43" xr:uid="{00000000-0004-0000-0000-00002A000000}"/>
    <hyperlink ref="G63" r:id="rId44" xr:uid="{00000000-0004-0000-0000-00002B000000}"/>
    <hyperlink ref="G64" r:id="rId45" xr:uid="{00000000-0004-0000-0000-00002C000000}"/>
    <hyperlink ref="G65" r:id="rId46" xr:uid="{00000000-0004-0000-0000-00002D000000}"/>
    <hyperlink ref="G66" r:id="rId47" xr:uid="{00000000-0004-0000-0000-00002E000000}"/>
    <hyperlink ref="G67" r:id="rId48" xr:uid="{00000000-0004-0000-0000-00002F000000}"/>
    <hyperlink ref="G68" r:id="rId49" xr:uid="{00000000-0004-0000-0000-000030000000}"/>
    <hyperlink ref="G69" r:id="rId50" xr:uid="{00000000-0004-0000-0000-000031000000}"/>
    <hyperlink ref="G70" r:id="rId51" xr:uid="{00000000-0004-0000-0000-000032000000}"/>
    <hyperlink ref="G71" r:id="rId52" xr:uid="{00000000-0004-0000-0000-000033000000}"/>
    <hyperlink ref="G72" r:id="rId53" xr:uid="{00000000-0004-0000-0000-000034000000}"/>
    <hyperlink ref="G73" r:id="rId54" xr:uid="{00000000-0004-0000-0000-000035000000}"/>
    <hyperlink ref="G74" r:id="rId55" xr:uid="{00000000-0004-0000-0000-000036000000}"/>
    <hyperlink ref="G75" r:id="rId56" xr:uid="{00000000-0004-0000-0000-000037000000}"/>
    <hyperlink ref="G76" r:id="rId57" xr:uid="{00000000-0004-0000-0000-000038000000}"/>
    <hyperlink ref="G77" r:id="rId58" xr:uid="{00000000-0004-0000-0000-000039000000}"/>
    <hyperlink ref="G78" r:id="rId59" xr:uid="{00000000-0004-0000-0000-00003A000000}"/>
    <hyperlink ref="G79" r:id="rId60" xr:uid="{00000000-0004-0000-0000-00003B000000}"/>
    <hyperlink ref="G80" r:id="rId61" xr:uid="{864EF08F-AC43-4D7F-9B8F-6F4A6D60EEEB}"/>
    <hyperlink ref="G81" r:id="rId62" xr:uid="{6384AC4D-87FA-4502-B325-7B7809266749}"/>
    <hyperlink ref="G82" r:id="rId63" xr:uid="{7965857F-262C-4764-9D2E-98F26145E6FE}"/>
    <hyperlink ref="G83" r:id="rId64" xr:uid="{320EB85E-1BA0-4274-BAFB-5E885515B4F4}"/>
    <hyperlink ref="G84" r:id="rId65" xr:uid="{F18E5356-D8C5-4119-86F4-48FBA7EB86DB}"/>
    <hyperlink ref="G86" r:id="rId66" xr:uid="{1DDC0594-18A4-4852-8E10-158276DA600D}"/>
    <hyperlink ref="G87" r:id="rId67" xr:uid="{630174E5-9D89-48CF-904D-27318206D9F0}"/>
    <hyperlink ref="G85" r:id="rId68" xr:uid="{ED96CDC7-0C70-4302-9F74-E71DCE7F5D54}"/>
    <hyperlink ref="G90" r:id="rId69" xr:uid="{F97E15FF-092B-4FDF-8A40-894F2680864D}"/>
    <hyperlink ref="G88" r:id="rId70" xr:uid="{C00972ED-4F3A-435F-B485-CB5795BDDFD7}"/>
    <hyperlink ref="G91" r:id="rId71" xr:uid="{BC275437-3AE9-4BFE-B685-1D8AD6245116}"/>
    <hyperlink ref="G92" r:id="rId72" xr:uid="{9B5739AA-B875-415A-B328-E4DA95F02111}"/>
    <hyperlink ref="G89" r:id="rId73" xr:uid="{A9D538C5-B1F0-455F-A646-DFF7D6DD0B5A}"/>
    <hyperlink ref="G94" r:id="rId74" xr:uid="{1C9FA67C-7986-47D0-B7AA-6EE0AA62FB6A}"/>
    <hyperlink ref="G93" r:id="rId75" xr:uid="{4BBDB8CA-E0C0-4D87-A1BA-796AA75FA94C}"/>
    <hyperlink ref="G95" r:id="rId76" xr:uid="{8C657806-66C3-4B84-9999-0349371AC6FB}"/>
    <hyperlink ref="G96" r:id="rId77" xr:uid="{031A20A4-2558-4163-97A0-F5E84F5E442F}"/>
    <hyperlink ref="G97" r:id="rId78" xr:uid="{CB3961C0-846C-4872-A1B1-548BA7C0348D}"/>
    <hyperlink ref="G98" r:id="rId79" xr:uid="{44CB3F76-7266-457E-8C39-4FEDE7819213}"/>
    <hyperlink ref="G99" r:id="rId80" xr:uid="{9C147A62-2E1A-44FD-9FCD-A6FB242D329C}"/>
    <hyperlink ref="G100" r:id="rId81" xr:uid="{1CA2E660-8834-4CA1-969E-0ACAFE61D3F6}"/>
    <hyperlink ref="G101" r:id="rId82" xr:uid="{C40CBAEC-AF5E-454D-B11C-40089F9AA166}"/>
    <hyperlink ref="G102" r:id="rId83" xr:uid="{655FCF9E-EE3C-4756-AAD9-F5ED8298D962}"/>
    <hyperlink ref="G103" r:id="rId84" xr:uid="{942D2D72-41B5-462D-8281-CB3ED7B4397A}"/>
    <hyperlink ref="G104" r:id="rId85" xr:uid="{124CC640-448A-415A-9E2F-0118C487CCD1}"/>
    <hyperlink ref="G105" r:id="rId86" display="Voxzogo: Penging EC decision" xr:uid="{D3668704-E0F3-4598-ADCD-EB4C10BBC4D1}"/>
    <hyperlink ref="G106" r:id="rId87" xr:uid="{E7E7C01C-FF77-4CAC-A879-1ABE4F9131B4}"/>
    <hyperlink ref="G107" r:id="rId88" xr:uid="{86D27257-E6DC-449A-ACCA-CA86216834A1}"/>
    <hyperlink ref="G108" r:id="rId89" xr:uid="{2DC7C039-B985-4D0C-9D42-5000F0BCDC0E}"/>
    <hyperlink ref="G109" r:id="rId90" xr:uid="{997BBAE5-D73B-4FAB-BC4D-E3C710F6C988}"/>
    <hyperlink ref="G110" r:id="rId91" xr:uid="{708325E7-6260-4F8D-96F9-5AF5E377C938}"/>
    <hyperlink ref="G111" r:id="rId92" xr:uid="{6ED3ED22-126E-4220-960A-C56AA3D66310}"/>
    <hyperlink ref="G112" r:id="rId93" xr:uid="{1D2F7ACB-105D-41E0-A006-7D70A3E02500}"/>
    <hyperlink ref="G113" r:id="rId94" xr:uid="{E29DE051-C84A-4C08-83E0-506926FA85C8}"/>
    <hyperlink ref="G114" r:id="rId95" xr:uid="{4266D3B5-5228-4734-8771-67BD8B0DE763}"/>
    <hyperlink ref="G115" r:id="rId96" xr:uid="{E4C9690E-F6B3-47AB-A373-E757A5C5B516}"/>
    <hyperlink ref="G116" r:id="rId97" xr:uid="{BDEFDCB0-C9E6-469B-9467-E2BFC2A39A5C}"/>
    <hyperlink ref="G117" r:id="rId98" xr:uid="{A98D37C1-DC29-487A-86EE-9F7605EC0B1C}"/>
    <hyperlink ref="G118" r:id="rId99" xr:uid="{A600CB6D-0283-4FBF-BB81-E1001586886F}"/>
    <hyperlink ref="G119" r:id="rId100" xr:uid="{916FEA61-E7C2-4FE9-9FDF-FF3BC94BF319}"/>
    <hyperlink ref="G120" r:id="rId101" xr:uid="{5FCE10CD-6DB8-4FF7-B232-FAF4AAAB2EFF}"/>
    <hyperlink ref="G121" r:id="rId102" xr:uid="{110FC66D-35D6-4554-96BC-EC0915F90FF9}"/>
    <hyperlink ref="G122" r:id="rId103" xr:uid="{ED29756D-95BF-42B7-88A4-C0F72BDD8265}"/>
    <hyperlink ref="G123" r:id="rId104" xr:uid="{22125C5B-8AA7-4203-A9DA-20217EC10C61}"/>
    <hyperlink ref="G124" r:id="rId105" xr:uid="{A6613E49-C5D0-4F55-AD7B-2077E26AA9DD}"/>
    <hyperlink ref="G125" r:id="rId106" xr:uid="{2927BDCA-ED72-4805-A97D-EA858079DC2A}"/>
    <hyperlink ref="G126" r:id="rId107" xr:uid="{77424E70-E4F5-4EA1-BCA2-A3D457F9E8A3}"/>
    <hyperlink ref="G134" r:id="rId108" xr:uid="{0F957A10-4863-48EA-9542-CFBD1489C0E8}"/>
    <hyperlink ref="G127" r:id="rId109" xr:uid="{4D294304-77CD-42F3-BCA7-6D8B9F03C67A}"/>
    <hyperlink ref="G128" r:id="rId110" xr:uid="{67767C2C-582D-4AEC-AD82-50650709ACCC}"/>
    <hyperlink ref="G129" r:id="rId111" xr:uid="{19DCB26E-0996-472F-9174-FAB1FBDFA012}"/>
    <hyperlink ref="G130" r:id="rId112" xr:uid="{4FD5469F-3F35-45B1-8795-C98AFD65F313}"/>
    <hyperlink ref="G131" r:id="rId113" xr:uid="{4F1A33B9-E16D-46D0-B2CE-1A83809AF110}"/>
    <hyperlink ref="G132" r:id="rId114" xr:uid="{5770990B-EFD4-485F-9494-22A1BB6DC7AD}"/>
    <hyperlink ref="G133" r:id="rId115" xr:uid="{CEBB9D39-5C8F-4807-ADB8-D27B902BC6E2}"/>
    <hyperlink ref="G135" r:id="rId116" xr:uid="{4C46208E-B595-431D-91C6-463ADADD3352}"/>
    <hyperlink ref="G136" r:id="rId117" xr:uid="{F060A5D3-6398-4C08-9475-3DC5BF5195F6}"/>
    <hyperlink ref="G137" r:id="rId118" xr:uid="{6362E1B7-CE79-44EC-A909-58AAB415EBD4}"/>
    <hyperlink ref="G138" r:id="rId119" xr:uid="{078AD890-A0D8-40E2-AD09-36202B6EF637}"/>
    <hyperlink ref="G139" r:id="rId120" xr:uid="{BB522C2C-0EFE-48FA-8C71-96080FA1434F}"/>
    <hyperlink ref="G140" r:id="rId121" xr:uid="{34A877AC-50AF-4C19-8FA8-4C5873A1A1C9}"/>
    <hyperlink ref="G141" r:id="rId122" xr:uid="{9BFD1CF1-E096-4EBB-90D7-5E404BC6FE19}"/>
    <hyperlink ref="G142" r:id="rId123" xr:uid="{31D12570-E6D0-4B3F-A140-56C76D596968}"/>
    <hyperlink ref="G143" r:id="rId124" xr:uid="{6BF77FE3-D35B-432D-9DFE-1B9045A8EC29}"/>
    <hyperlink ref="G144" r:id="rId125" xr:uid="{3D7EDE7A-2D01-4397-AAD3-E6DB237A70C4}"/>
    <hyperlink ref="G145" r:id="rId126" display="Evusheld: Penging EC decision" xr:uid="{C9C08D95-5F14-404D-9014-3957B1EDDDC7}"/>
    <hyperlink ref="G146" r:id="rId127" xr:uid="{F5B89C10-83D5-4509-B1A4-CE17D47E8140}"/>
    <hyperlink ref="G147" r:id="rId128" xr:uid="{AA2EB4F3-2A50-461F-90CC-F2F9BD64BFDF}"/>
    <hyperlink ref="G148" r:id="rId129" xr:uid="{935B3A52-F9BB-4889-B0E6-1CA27507FB51}"/>
    <hyperlink ref="G149" r:id="rId130" display="Cevenfacte: Pending EC decision" xr:uid="{001FFA1D-6B73-4FE2-9E40-523DD7F1B7DC}"/>
    <hyperlink ref="G150" r:id="rId131" xr:uid="{0502D72E-1999-407E-9B9E-79E83D643EE4}"/>
    <hyperlink ref="G151" r:id="rId132" xr:uid="{D8CF9BE8-C22E-4760-960F-0DC2CA93E1DF}"/>
    <hyperlink ref="G152" r:id="rId133" xr:uid="{ABED6AFE-8FDD-4AE1-88B7-904898F78642}"/>
    <hyperlink ref="G153" r:id="rId134" xr:uid="{4C7E6405-F71E-4356-98A1-900EC156B61E}"/>
    <hyperlink ref="G154" r:id="rId135" xr:uid="{83F6F44F-02F4-4029-819B-36BFE884513F}"/>
    <hyperlink ref="G155" r:id="rId136" xr:uid="{66DA354B-7741-4EF0-8EF5-C8F5912E0AAA}"/>
    <hyperlink ref="G156" r:id="rId137" xr:uid="{300137C5-10C2-478A-9E97-329A23F78358}"/>
    <hyperlink ref="G157" r:id="rId138" xr:uid="{98990938-7DD7-4080-987E-53236EBBCDC8}"/>
    <hyperlink ref="G158" r:id="rId139" xr:uid="{8F30CD0D-0437-44F5-A8BF-D041D3AEEB4F}"/>
    <hyperlink ref="G159" r:id="rId140" xr:uid="{CBACAD0A-BD3A-424E-8944-B9CC57A44C8C}"/>
    <hyperlink ref="G160" r:id="rId141" xr:uid="{DCD7F25F-15B0-41F9-83EF-3BEB9863571B}"/>
    <hyperlink ref="G161" r:id="rId142" xr:uid="{0839F33A-F023-47AE-A23D-0696C354D5A0}"/>
    <hyperlink ref="G162" r:id="rId143" xr:uid="{54C82341-851D-4D78-B2E3-221E7E505707}"/>
    <hyperlink ref="G163" r:id="rId144" xr:uid="{C1377B09-9BEC-4167-BE7C-C965789E9D97}"/>
    <hyperlink ref="G164" r:id="rId145" xr:uid="{53E515E8-F6AC-4C17-A922-BC36834390C2}"/>
    <hyperlink ref="G165" r:id="rId146" xr:uid="{5D08C336-1CB9-4D53-B4D9-46B684462814}"/>
    <hyperlink ref="G166" r:id="rId147" xr:uid="{97832334-73A3-4718-89F4-92DB4D36F151}"/>
    <hyperlink ref="G167" r:id="rId148" xr:uid="{6627292E-729D-4565-9D08-7CCA29ED85C4}"/>
    <hyperlink ref="G168" r:id="rId149" xr:uid="{3DF8A2D1-E65A-4280-ABA5-23C1DB93172B}"/>
    <hyperlink ref="G169" r:id="rId150" xr:uid="{E505876E-DB25-4126-BB6F-24B685E85643}"/>
    <hyperlink ref="G170" r:id="rId151" xr:uid="{9E1E83D7-9D03-40E4-BF70-7335ED82DBA5}"/>
    <hyperlink ref="G171" r:id="rId152" xr:uid="{B695230F-6624-4BDB-BFCD-34E94C794CEA}"/>
    <hyperlink ref="G173" r:id="rId153" xr:uid="{D59945D4-492B-42E1-8101-2B6765E9B14F}"/>
    <hyperlink ref="G172" r:id="rId154" xr:uid="{84D09662-5AB0-4633-9E20-E653D0980061}"/>
    <hyperlink ref="G174" r:id="rId155" xr:uid="{1122961C-8EE4-402D-9FDA-0AB3878CC5EC}"/>
    <hyperlink ref="G175" r:id="rId156" xr:uid="{AD7B0347-3F07-4AF9-94AE-1CDA5661CA09}"/>
    <hyperlink ref="G176" r:id="rId157" xr:uid="{5C5E314B-91AD-4E2C-955C-51821876304E}"/>
    <hyperlink ref="G177" r:id="rId158" xr:uid="{7D3ED93C-89D1-454B-94F4-A7F443F18D35}"/>
    <hyperlink ref="G178" r:id="rId159" xr:uid="{E79394D0-CF1C-460D-955A-1A7470074C58}"/>
    <hyperlink ref="G179" r:id="rId160" xr:uid="{13B45FA8-B382-40D3-89B9-CD715EFF08C4}"/>
    <hyperlink ref="G180" r:id="rId161" xr:uid="{2FEBD1B0-B3E6-4216-8734-90323CA96945}"/>
    <hyperlink ref="G181" r:id="rId162" xr:uid="{91F1D5E9-F746-48F4-9650-C0A3175C7FD0}"/>
    <hyperlink ref="G182" r:id="rId163" xr:uid="{D1436F12-3C0E-4389-A6B9-4C32A91A28FF}"/>
    <hyperlink ref="G183" r:id="rId164" xr:uid="{BABF4CF8-D26E-492E-B85B-4F6E494B51B5}"/>
    <hyperlink ref="G184" r:id="rId165" xr:uid="{789C3CD0-B7E5-447D-9D13-A1821515794E}"/>
    <hyperlink ref="G185" r:id="rId166" xr:uid="{A5A14B91-0A7D-4437-98A7-E03894E0650D}"/>
    <hyperlink ref="G186" r:id="rId167" xr:uid="{2ED71B86-E0CA-49A1-A0F8-8067CDBE8BAB}"/>
    <hyperlink ref="G187" r:id="rId168" xr:uid="{297D5AB3-8E8D-47F0-9063-133E5F63CA3A}"/>
    <hyperlink ref="G188" r:id="rId169" xr:uid="{88B38086-891E-4FE7-AC13-CECD48CF3586}"/>
    <hyperlink ref="G189" r:id="rId170" xr:uid="{A2A68CA7-89F0-4427-A95B-D2BF55F3A5CC}"/>
    <hyperlink ref="G196" r:id="rId171" xr:uid="{8A3E3348-015A-4302-8431-D44B99FB6E1D}"/>
    <hyperlink ref="G195" r:id="rId172" xr:uid="{AFEA0E95-BD2B-438E-AC50-AB92C28C13CA}"/>
    <hyperlink ref="G194" r:id="rId173" xr:uid="{03F733C4-AA98-4239-8172-3DCC49F68013}"/>
    <hyperlink ref="G193" r:id="rId174" xr:uid="{89882FCC-8901-4F1D-8E00-07A8B1BA195D}"/>
    <hyperlink ref="G192" r:id="rId175" xr:uid="{B4CEAC1B-29AB-48B6-8FCB-14072CDF042B}"/>
    <hyperlink ref="G191" r:id="rId176" xr:uid="{55FE0CD2-4983-45C1-AFB6-1FCA6C9C21A0}"/>
    <hyperlink ref="G190" r:id="rId177" xr:uid="{ED99D9EF-086C-4188-A7AB-62D517291294}"/>
    <hyperlink ref="G197" r:id="rId178" display="Bimervax" xr:uid="{A54B4DDF-C1CA-455F-BE67-46064EE733EA}"/>
    <hyperlink ref="G198" r:id="rId179" xr:uid="{855BA4D8-B4D2-43EC-88E6-33280EFB5F55}"/>
    <hyperlink ref="G200" r:id="rId180" xr:uid="{2DD8CA9E-DAFD-47B8-972A-E4FDFC36A425}"/>
    <hyperlink ref="G199" r:id="rId181" xr:uid="{2EC2384F-92FB-4CD6-B2F8-D1DBF162005F}"/>
    <hyperlink ref="G201" r:id="rId182" xr:uid="{7C3B9542-B1DE-4A37-A5D9-5BDF745D2580}"/>
    <hyperlink ref="G202" r:id="rId183" xr:uid="{03B11644-02B6-419D-80E0-2E98DF4CDA59}"/>
    <hyperlink ref="G203" r:id="rId184" xr:uid="{26A0D10D-AEA0-4702-841A-11754299F702}"/>
    <hyperlink ref="G204" r:id="rId185" xr:uid="{AC989044-908B-4310-901E-776EBE0E162D}"/>
    <hyperlink ref="G205" r:id="rId186" xr:uid="{D60C3E52-883E-4DCA-B891-9FE064D20404}"/>
    <hyperlink ref="G207" r:id="rId187" xr:uid="{701D057C-0515-4118-8C56-F974B1063BF7}"/>
    <hyperlink ref="G206" r:id="rId188" xr:uid="{181A18F4-5E4B-41D2-92E3-2B43C0D68452}"/>
    <hyperlink ref="G208" r:id="rId189" xr:uid="{4B2EEB92-F834-46A0-A840-6E37AB00D817}"/>
    <hyperlink ref="G209" r:id="rId190" xr:uid="{CAA09E3E-A9FC-4C10-9BDD-F43155537A23}"/>
    <hyperlink ref="G210" r:id="rId191" xr:uid="{2A1CB517-95F3-4B3F-B0E5-667AD137E381}"/>
    <hyperlink ref="G211" r:id="rId192" xr:uid="{00A90DFF-28F1-4226-8FBC-87A6BCA84E72}"/>
    <hyperlink ref="G212" r:id="rId193" xr:uid="{0BCE9003-B9D6-4A9F-BB8A-BC88BACC53E7}"/>
    <hyperlink ref="G213" r:id="rId194" xr:uid="{1000D3D6-BFEB-4FAC-AB33-6E09D20FDBBA}"/>
    <hyperlink ref="G214" r:id="rId195" xr:uid="{BC7DE7CD-CD26-4844-ADC0-B7453FEEF874}"/>
    <hyperlink ref="G215" r:id="rId196" xr:uid="{EAD4112E-3228-4750-895C-33698D6F590F}"/>
    <hyperlink ref="G216" r:id="rId197" xr:uid="{7AF36E2B-5A2E-47BC-B3CC-538A3358A203}"/>
    <hyperlink ref="G217" r:id="rId198" xr:uid="{DC476A9E-B64F-4614-9FFC-53C8765B5FC4}"/>
    <hyperlink ref="G218" r:id="rId199" xr:uid="{FC7DA0CE-1DD4-4BD1-95B0-BE2CF270EC60}"/>
    <hyperlink ref="G219" r:id="rId200" xr:uid="{1ABDBAC2-B361-4CED-B908-05B0014AAD49}"/>
    <hyperlink ref="G220" r:id="rId201" xr:uid="{AF9B01CF-1869-412C-B4AD-B4DF6DB8959D}"/>
    <hyperlink ref="G221" r:id="rId202" xr:uid="{68DF91BB-1391-44D7-A89F-A2B7B24AF0A6}"/>
    <hyperlink ref="G222" r:id="rId203" xr:uid="{86E01EEC-A538-4ADA-AC3E-5AC26B348BC3}"/>
    <hyperlink ref="G223" r:id="rId204" xr:uid="{BB920BA3-75BC-4146-8451-4814B7486111}"/>
    <hyperlink ref="G224" r:id="rId205" xr:uid="{22FB9E88-C497-4297-A2D0-F685932A3149}"/>
    <hyperlink ref="G225" r:id="rId206" xr:uid="{7D84E7CB-CF28-4C41-8189-070F6EC3B603}"/>
    <hyperlink ref="G226" r:id="rId207" xr:uid="{B91441CC-A940-4A4C-84D0-F1AF5F505DA1}"/>
    <hyperlink ref="G227" r:id="rId208" xr:uid="{D1D29516-11EB-4FA9-93D2-0373C89C416F}"/>
    <hyperlink ref="G228" r:id="rId209" xr:uid="{9C38C102-B7DC-4E6E-A4BB-3AEC230ACA82}"/>
    <hyperlink ref="G230" r:id="rId210" xr:uid="{D539A2AE-BCD0-43E9-892A-1351DC3ED5BD}"/>
    <hyperlink ref="G229" r:id="rId211" xr:uid="{0308E078-0D34-4609-B6A1-B1ACC206133A}"/>
    <hyperlink ref="G231" r:id="rId212" xr:uid="{7A74AB38-C760-4EF3-A79E-FE5EA8701207}"/>
    <hyperlink ref="G232" r:id="rId213" xr:uid="{D00FCAAC-7CDD-4496-9EDD-B2918C38FFDB}"/>
    <hyperlink ref="G233" r:id="rId214" xr:uid="{831DB5B2-F0A4-4BB1-8C53-F57A7CE529CE}"/>
    <hyperlink ref="G234" r:id="rId215" xr:uid="{7CE54D4B-CE9E-438C-B752-A15B2DC5F0B2}"/>
    <hyperlink ref="G235" r:id="rId216" xr:uid="{9143D35D-6CF8-4D4B-9102-57ABC79A44D2}"/>
    <hyperlink ref="G236" r:id="rId217" xr:uid="{8B5F26EA-8530-4EB0-B437-A7014D0A44A6}"/>
    <hyperlink ref="G237" r:id="rId218" display="https://www.ema.europa.eu/en/documents/smop-initial/chmp-summary-positive-opinion-casgevy_en.pdf" xr:uid="{6B57CC82-C864-4958-B97B-31EBF9AA6CF9}"/>
    <hyperlink ref="G238" r:id="rId219" display="https://www.ema.europa.eu/en/documents/smop-initial/chmp-summary-positive-opinion-skyclarys_en.pdf" xr:uid="{84FCA0C1-B2F7-4FAB-B610-8AFA880C239F}"/>
    <hyperlink ref="G239" r:id="rId220" display="https://www.ema.europa.eu/en/documents/smop-initial/chmp-summary-positive-opinion-velsipity_en.pdf" xr:uid="{D8DE481A-9AB4-4324-92FB-7A22962FA856}"/>
    <hyperlink ref="G240" r:id="rId221" display="https://www.ema.europa.eu/en/documents/smop-initial/chmp-summary-positive-opinion-exblifep_en.pdf" xr:uid="{BE18621D-2B44-48C3-84B1-2F7DB622F8F9}"/>
    <hyperlink ref="G241" r:id="rId222" display="https://www.ema.europa.eu/en/documents/smop-initial/chmp-summary-positive-opinion-ryzneuta_en.pdf" xr:uid="{E7855BFE-DCAF-458B-B756-1C97AEF03F0C}"/>
    <hyperlink ref="G242" r:id="rId223" xr:uid="{25ABE89D-13CD-43DC-B735-60E4B7D7D705}"/>
    <hyperlink ref="G243" r:id="rId224" xr:uid="{40C8A76F-E4E3-44AA-9020-019DC2F69373}"/>
    <hyperlink ref="G244" r:id="rId225" xr:uid="{140A5BB9-2744-4BFD-BDB4-DC15C9917DE3}"/>
    <hyperlink ref="G245" r:id="rId226" xr:uid="{7EE32DDB-7041-4D15-A636-80B3408A01D7}"/>
    <hyperlink ref="G246" r:id="rId227" xr:uid="{D2236D73-AD5D-464C-8A3D-95C32E9AF356}"/>
    <hyperlink ref="G249" r:id="rId228" xr:uid="{FBC96C7D-71BE-4F90-90BF-8DBA4B34683A}"/>
    <hyperlink ref="G250" r:id="rId229" xr:uid="{0F6EED28-3AAF-43B8-B50A-0F377B79191F}"/>
    <hyperlink ref="G251" r:id="rId230" xr:uid="{FFD170D2-040B-4EEF-B64D-A3B30458D90E}"/>
    <hyperlink ref="G252" r:id="rId231" xr:uid="{F1B03388-11F1-420E-A983-DD31861F3624}"/>
    <hyperlink ref="G253" r:id="rId232" xr:uid="{AA30BDAE-3273-4088-A827-1FE298AFFD51}"/>
    <hyperlink ref="G254" r:id="rId233" xr:uid="{78E0198D-72DB-40FE-8F58-54D822919EBB}"/>
    <hyperlink ref="G255" r:id="rId234" xr:uid="{2C6F5AE3-5745-4A0B-986E-40F8D01173BE}"/>
    <hyperlink ref="G256" r:id="rId235" xr:uid="{0039EB34-B513-404A-909A-736BF99CF1FF}"/>
    <hyperlink ref="G258" r:id="rId236" xr:uid="{BF0AAE07-FFF7-4B9B-B545-03CF3FDABE62}"/>
    <hyperlink ref="G257" r:id="rId237" xr:uid="{4FFDDB1D-64EB-480B-95DF-F66CCB282676}"/>
    <hyperlink ref="G259" r:id="rId238" xr:uid="{CD2C94D3-6BB6-45E3-89F5-A67952F8657F}"/>
    <hyperlink ref="G260" r:id="rId239" xr:uid="{2C549ED1-58D3-4A59-BE50-F8CA837263BA}"/>
    <hyperlink ref="G261" r:id="rId240" xr:uid="{B6BA42F8-BF0B-4A1B-9462-E8DE147E08C7}"/>
    <hyperlink ref="G262" r:id="rId241" xr:uid="{A6C96F5D-6A5E-4C44-A425-45154716DA11}"/>
    <hyperlink ref="G263" r:id="rId242" xr:uid="{965425DC-2D6D-4BB3-B2C2-AFF96AB83145}"/>
    <hyperlink ref="G264" r:id="rId243" xr:uid="{622E3CD4-3D2B-4F3E-82B8-3CD2E8AD677F}"/>
    <hyperlink ref="G265" r:id="rId244" xr:uid="{E8FB4785-8469-4352-9013-203ACCAFA0F9}"/>
    <hyperlink ref="G266" r:id="rId245" xr:uid="{A4D9347C-0D1F-4548-8167-1523BD7D20A1}"/>
    <hyperlink ref="G267" r:id="rId246" xr:uid="{D1FFA978-1F23-49AB-B905-AA6F271E22BE}"/>
    <hyperlink ref="G268" r:id="rId247" xr:uid="{1EBD5DFE-A773-46BB-88FC-46586EC92DD4}"/>
    <hyperlink ref="G269" r:id="rId248" xr:uid="{F707871C-D1A4-4D3D-A2F1-F88C07A5BE84}"/>
    <hyperlink ref="G270" r:id="rId249" xr:uid="{CA63D198-8E7C-420C-B331-FC2CB76BDF61}"/>
    <hyperlink ref="G271" r:id="rId250" xr:uid="{C425014E-AF13-49A8-88FB-477D356A6B6F}"/>
    <hyperlink ref="G273" r:id="rId251" xr:uid="{6ED023E2-E47B-4B83-ABA0-A75AC6747628}"/>
    <hyperlink ref="G274" r:id="rId252" xr:uid="{0ECE95C9-1468-44BE-8867-95E46A99B1EC}"/>
    <hyperlink ref="G275" r:id="rId253" xr:uid="{D5525AA6-2DD2-443B-8AD4-399F65E47FA3}"/>
    <hyperlink ref="G276" r:id="rId254" xr:uid="{E42CE05E-F6B1-456F-B8FA-8F3F2CA36097}"/>
    <hyperlink ref="G277" r:id="rId255" xr:uid="{2985CFF5-2150-4338-B873-B29FD2772B10}"/>
    <hyperlink ref="G278" r:id="rId256" xr:uid="{E8A1C7BE-2168-4F56-B785-84D966DA1616}"/>
    <hyperlink ref="G279" r:id="rId257" xr:uid="{986E2950-2E82-41BE-8988-26006F48ADB0}"/>
    <hyperlink ref="G281" r:id="rId258" xr:uid="{99CB0EDA-88E4-461E-80DF-9AD038241AFE}"/>
    <hyperlink ref="G282" r:id="rId259" xr:uid="{40C96328-DB91-4E6C-AD81-FB966E2CEC9A}"/>
    <hyperlink ref="G283" r:id="rId260" xr:uid="{DDD13896-F8FA-4A16-854D-CE50DCE930FB}"/>
    <hyperlink ref="G284" r:id="rId261" xr:uid="{80BC9410-8FFC-4CDF-AA1C-B0D29F2A02FE}"/>
    <hyperlink ref="G285" r:id="rId262" xr:uid="{E1474BD5-0172-460B-989C-F67387039B6B}"/>
    <hyperlink ref="G286" r:id="rId263" xr:uid="{65D59C1A-14FF-4351-8051-0FDFAB3D633A}"/>
    <hyperlink ref="G287" r:id="rId264" xr:uid="{4FE1315F-9469-43F4-9A1F-3C9B5616C0F1}"/>
    <hyperlink ref="G288" r:id="rId265" xr:uid="{0F077673-755C-403E-9514-A4D0669D9D04}"/>
    <hyperlink ref="G289" r:id="rId266" xr:uid="{058CA91B-CFB8-4034-AFAE-3105876B2D44}"/>
    <hyperlink ref="G290" r:id="rId267" xr:uid="{4EA0294D-E157-4518-B0EB-EDEA4F7387CF}"/>
    <hyperlink ref="G291" r:id="rId268" xr:uid="{E1C1C1F2-F102-4AD7-9F70-AFFA5DE648AB}"/>
    <hyperlink ref="G292" r:id="rId269" xr:uid="{A63E850C-DAA5-434D-8F31-13F6A1262B4A}"/>
    <hyperlink ref="G293" r:id="rId270" xr:uid="{145FC38D-7E6F-4651-944D-DB3B44AB565F}"/>
    <hyperlink ref="G294" r:id="rId271" xr:uid="{D72DEC1A-BC8C-42EE-B14B-C1B5B2BF9A67}"/>
    <hyperlink ref="G296" r:id="rId272" xr:uid="{75392DA8-9245-45E0-9D94-62345A4FFDC4}"/>
    <hyperlink ref="G298" r:id="rId273" xr:uid="{F187B919-62D0-4972-85EA-D71274A20185}"/>
    <hyperlink ref="G295" r:id="rId274" xr:uid="{8662E0E4-DEEC-44F0-9E73-13C48DB365C0}"/>
    <hyperlink ref="G297" r:id="rId275" xr:uid="{615C71E7-31AA-4ADB-A9CB-334439B7AC63}"/>
    <hyperlink ref="G299" r:id="rId276" xr:uid="{8E45A729-8D84-4E22-A5BA-6E811C54C3B2}"/>
    <hyperlink ref="G300" r:id="rId277" xr:uid="{2D94B2A6-3E94-411A-8E7D-796800719268}"/>
    <hyperlink ref="G301" r:id="rId278" xr:uid="{8ED8F6E1-1527-407B-BBF2-559A15FE4CF7}"/>
    <hyperlink ref="G302" r:id="rId279" xr:uid="{3D59977D-BBF9-4181-9A97-F65BC4389680}"/>
    <hyperlink ref="G303" r:id="rId280" xr:uid="{2791D78B-A928-4A30-8A3E-BB2547E78938}"/>
    <hyperlink ref="G304" r:id="rId281" xr:uid="{7C79D078-9C0A-489D-BFA6-B837D50AEDBA}"/>
    <hyperlink ref="G305" r:id="rId282" xr:uid="{D37EEBBC-CD73-456A-B15C-AF9E8DBD8CBB}"/>
    <hyperlink ref="G306" r:id="rId283" xr:uid="{3A35A114-0F09-4CBD-9E0E-08A3B147F09D}"/>
  </hyperlinks>
  <pageMargins left="0.7" right="0.7" top="0.75" bottom="0.75" header="0.3" footer="0.3"/>
  <pageSetup paperSize="9" orientation="portrait" r:id="rId284"/>
  <tableParts count="1">
    <tablePart r:id="rId28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8"/>
  <sheetViews>
    <sheetView topLeftCell="A393" zoomScale="90" zoomScaleNormal="90" workbookViewId="0">
      <selection activeCell="A419" sqref="A419"/>
    </sheetView>
  </sheetViews>
  <sheetFormatPr defaultColWidth="8.85546875" defaultRowHeight="14.25" x14ac:dyDescent="0.2"/>
  <cols>
    <col min="1" max="1" width="16" style="2" customWidth="1"/>
    <col min="2" max="2" width="20" style="2" customWidth="1"/>
    <col min="3" max="3" width="20.7109375" style="2" customWidth="1"/>
    <col min="4" max="4" width="37.7109375" style="2" customWidth="1"/>
    <col min="5" max="5" width="22" style="2" customWidth="1"/>
    <col min="6" max="6" width="36.42578125" style="2" customWidth="1"/>
    <col min="7" max="7" width="22.42578125" style="2" customWidth="1"/>
    <col min="8" max="8" width="81.42578125" style="6" customWidth="1"/>
    <col min="9" max="9" width="57.42578125" style="6" customWidth="1"/>
    <col min="10" max="16384" width="8.85546875" style="6"/>
  </cols>
  <sheetData>
    <row r="1" spans="1:9" x14ac:dyDescent="0.2">
      <c r="A1" s="6" t="s">
        <v>1</v>
      </c>
      <c r="B1" s="6"/>
      <c r="C1" s="6"/>
      <c r="D1" s="6"/>
      <c r="E1" s="6"/>
      <c r="F1" s="6"/>
      <c r="G1" s="6"/>
    </row>
    <row r="3" spans="1:9" ht="28.5" x14ac:dyDescent="0.2">
      <c r="A3" s="2" t="s">
        <v>2</v>
      </c>
      <c r="B3" s="2" t="s">
        <v>3</v>
      </c>
      <c r="C3" s="2" t="s">
        <v>4</v>
      </c>
      <c r="D3" s="2" t="s">
        <v>5</v>
      </c>
      <c r="E3" s="2" t="s">
        <v>6</v>
      </c>
      <c r="F3" s="2" t="s">
        <v>1184</v>
      </c>
      <c r="G3" s="2" t="s">
        <v>9</v>
      </c>
      <c r="H3" s="2" t="s">
        <v>10</v>
      </c>
      <c r="I3" s="23" t="s">
        <v>1185</v>
      </c>
    </row>
    <row r="4" spans="1:9" ht="27.75" customHeight="1" x14ac:dyDescent="0.2">
      <c r="A4" s="2">
        <v>2020</v>
      </c>
      <c r="B4" s="2" t="s">
        <v>11</v>
      </c>
      <c r="C4" s="2" t="s">
        <v>1186</v>
      </c>
      <c r="D4" s="2" t="s">
        <v>1187</v>
      </c>
      <c r="E4" s="2" t="s">
        <v>589</v>
      </c>
      <c r="F4" s="5" t="s">
        <v>1188</v>
      </c>
      <c r="G4" s="2" t="s">
        <v>17</v>
      </c>
      <c r="H4" s="2" t="s">
        <v>18</v>
      </c>
      <c r="I4" s="23"/>
    </row>
    <row r="5" spans="1:9" x14ac:dyDescent="0.2">
      <c r="A5" s="2">
        <v>2020</v>
      </c>
      <c r="B5" s="2" t="s">
        <v>11</v>
      </c>
      <c r="C5" s="2" t="s">
        <v>1189</v>
      </c>
      <c r="D5" s="2" t="s">
        <v>1190</v>
      </c>
      <c r="E5" s="2" t="s">
        <v>54</v>
      </c>
      <c r="F5" s="5" t="s">
        <v>1191</v>
      </c>
      <c r="G5" s="2" t="s">
        <v>17</v>
      </c>
      <c r="H5" s="2" t="s">
        <v>117</v>
      </c>
      <c r="I5" s="23"/>
    </row>
    <row r="6" spans="1:9" x14ac:dyDescent="0.2">
      <c r="A6" s="2">
        <v>2020</v>
      </c>
      <c r="B6" s="2" t="s">
        <v>11</v>
      </c>
      <c r="C6" s="2" t="s">
        <v>1192</v>
      </c>
      <c r="D6" s="2" t="s">
        <v>1193</v>
      </c>
      <c r="E6" s="2" t="s">
        <v>14</v>
      </c>
      <c r="F6" s="5" t="s">
        <v>1194</v>
      </c>
      <c r="G6" s="2" t="s">
        <v>17</v>
      </c>
      <c r="H6" s="2" t="s">
        <v>18</v>
      </c>
      <c r="I6" s="23"/>
    </row>
    <row r="7" spans="1:9" x14ac:dyDescent="0.2">
      <c r="A7" s="2">
        <v>2020</v>
      </c>
      <c r="B7" s="2" t="s">
        <v>11</v>
      </c>
      <c r="C7" s="2" t="s">
        <v>1195</v>
      </c>
      <c r="D7" s="2" t="s">
        <v>1196</v>
      </c>
      <c r="E7" s="2" t="s">
        <v>21</v>
      </c>
      <c r="F7" s="5" t="s">
        <v>1197</v>
      </c>
      <c r="G7" s="2" t="s">
        <v>17</v>
      </c>
      <c r="H7" s="2" t="s">
        <v>18</v>
      </c>
      <c r="I7" s="23"/>
    </row>
    <row r="8" spans="1:9" x14ac:dyDescent="0.2">
      <c r="A8" s="2">
        <v>2020</v>
      </c>
      <c r="B8" s="2" t="s">
        <v>11</v>
      </c>
      <c r="C8" s="2" t="s">
        <v>1198</v>
      </c>
      <c r="D8" s="2" t="s">
        <v>1199</v>
      </c>
      <c r="E8" s="2" t="s">
        <v>21</v>
      </c>
      <c r="F8" s="5" t="s">
        <v>1200</v>
      </c>
      <c r="G8" s="2" t="s">
        <v>17</v>
      </c>
      <c r="H8" s="2" t="s">
        <v>18</v>
      </c>
      <c r="I8" s="23"/>
    </row>
    <row r="9" spans="1:9" x14ac:dyDescent="0.2">
      <c r="A9" s="2">
        <v>2020</v>
      </c>
      <c r="B9" s="2" t="s">
        <v>11</v>
      </c>
      <c r="C9" s="2" t="s">
        <v>1201</v>
      </c>
      <c r="D9" s="2" t="s">
        <v>1202</v>
      </c>
      <c r="E9" s="2" t="s">
        <v>21</v>
      </c>
      <c r="F9" s="5" t="s">
        <v>1203</v>
      </c>
      <c r="G9" s="2" t="s">
        <v>17</v>
      </c>
      <c r="H9" s="2" t="s">
        <v>18</v>
      </c>
      <c r="I9" s="23"/>
    </row>
    <row r="10" spans="1:9" x14ac:dyDescent="0.2">
      <c r="A10" s="2">
        <v>2020</v>
      </c>
      <c r="B10" s="2" t="s">
        <v>51</v>
      </c>
      <c r="C10" s="2" t="s">
        <v>1204</v>
      </c>
      <c r="D10" s="2" t="s">
        <v>1205</v>
      </c>
      <c r="E10" s="2" t="s">
        <v>21</v>
      </c>
      <c r="F10" s="8" t="s">
        <v>1206</v>
      </c>
      <c r="G10" s="2" t="s">
        <v>17</v>
      </c>
      <c r="H10" s="2" t="s">
        <v>18</v>
      </c>
      <c r="I10" s="23"/>
    </row>
    <row r="11" spans="1:9" x14ac:dyDescent="0.2">
      <c r="A11" s="2">
        <v>2020</v>
      </c>
      <c r="B11" s="2" t="s">
        <v>51</v>
      </c>
      <c r="C11" s="2" t="s">
        <v>1207</v>
      </c>
      <c r="D11" s="2" t="s">
        <v>1208</v>
      </c>
      <c r="E11" s="2" t="s">
        <v>86</v>
      </c>
      <c r="F11" s="8" t="s">
        <v>1209</v>
      </c>
      <c r="G11" s="2" t="s">
        <v>17</v>
      </c>
      <c r="H11" s="2" t="s">
        <v>1210</v>
      </c>
      <c r="I11" s="23"/>
    </row>
    <row r="12" spans="1:9" x14ac:dyDescent="0.2">
      <c r="A12" s="2">
        <v>2020</v>
      </c>
      <c r="B12" s="2" t="s">
        <v>51</v>
      </c>
      <c r="C12" s="2" t="s">
        <v>1211</v>
      </c>
      <c r="D12" s="2" t="s">
        <v>1212</v>
      </c>
      <c r="E12" s="2" t="s">
        <v>21</v>
      </c>
      <c r="F12" s="8" t="s">
        <v>1213</v>
      </c>
      <c r="G12" s="2" t="s">
        <v>17</v>
      </c>
      <c r="H12" s="2" t="s">
        <v>18</v>
      </c>
      <c r="I12" s="23"/>
    </row>
    <row r="13" spans="1:9" x14ac:dyDescent="0.2">
      <c r="A13" s="2">
        <v>2020</v>
      </c>
      <c r="B13" s="4" t="s">
        <v>58</v>
      </c>
      <c r="C13" s="4" t="s">
        <v>1214</v>
      </c>
      <c r="D13" s="4" t="s">
        <v>1215</v>
      </c>
      <c r="E13" s="4" t="s">
        <v>54</v>
      </c>
      <c r="F13" s="8" t="s">
        <v>1216</v>
      </c>
      <c r="G13" s="2" t="s">
        <v>17</v>
      </c>
      <c r="H13" s="2" t="s">
        <v>1217</v>
      </c>
      <c r="I13" s="23"/>
    </row>
    <row r="14" spans="1:9" x14ac:dyDescent="0.2">
      <c r="A14" s="2">
        <v>2020</v>
      </c>
      <c r="B14" s="4" t="s">
        <v>58</v>
      </c>
      <c r="C14" s="4" t="s">
        <v>1218</v>
      </c>
      <c r="D14" s="4" t="s">
        <v>1219</v>
      </c>
      <c r="E14" s="4" t="s">
        <v>14</v>
      </c>
      <c r="F14" s="8" t="s">
        <v>1220</v>
      </c>
      <c r="G14" s="2" t="s">
        <v>17</v>
      </c>
      <c r="H14" s="2" t="s">
        <v>18</v>
      </c>
      <c r="I14" s="23"/>
    </row>
    <row r="15" spans="1:9" x14ac:dyDescent="0.2">
      <c r="A15" s="2">
        <v>2020</v>
      </c>
      <c r="B15" s="4" t="s">
        <v>58</v>
      </c>
      <c r="C15" s="4" t="s">
        <v>1221</v>
      </c>
      <c r="D15" s="4" t="s">
        <v>1222</v>
      </c>
      <c r="E15" s="4" t="s">
        <v>21</v>
      </c>
      <c r="F15" s="8" t="s">
        <v>1223</v>
      </c>
      <c r="G15" s="2" t="s">
        <v>17</v>
      </c>
      <c r="H15" s="2" t="s">
        <v>18</v>
      </c>
      <c r="I15" s="23"/>
    </row>
    <row r="16" spans="1:9" x14ac:dyDescent="0.2">
      <c r="A16" s="2">
        <v>2020</v>
      </c>
      <c r="B16" s="4" t="s">
        <v>58</v>
      </c>
      <c r="C16" s="4" t="s">
        <v>1224</v>
      </c>
      <c r="D16" s="4" t="s">
        <v>1225</v>
      </c>
      <c r="E16" s="4" t="s">
        <v>21</v>
      </c>
      <c r="F16" s="8" t="s">
        <v>1226</v>
      </c>
      <c r="G16" s="2" t="s">
        <v>17</v>
      </c>
      <c r="H16" s="2" t="s">
        <v>18</v>
      </c>
      <c r="I16" s="23"/>
    </row>
    <row r="17" spans="1:9" x14ac:dyDescent="0.2">
      <c r="A17" s="2">
        <v>2020</v>
      </c>
      <c r="B17" s="4" t="s">
        <v>58</v>
      </c>
      <c r="C17" s="4" t="s">
        <v>1227</v>
      </c>
      <c r="D17" s="4" t="s">
        <v>1228</v>
      </c>
      <c r="E17" s="4" t="s">
        <v>14</v>
      </c>
      <c r="F17" s="8" t="s">
        <v>1229</v>
      </c>
      <c r="G17" s="2" t="s">
        <v>17</v>
      </c>
      <c r="H17" s="2" t="s">
        <v>18</v>
      </c>
      <c r="I17" s="23"/>
    </row>
    <row r="18" spans="1:9" x14ac:dyDescent="0.2">
      <c r="A18" s="2">
        <v>2020</v>
      </c>
      <c r="B18" s="4" t="s">
        <v>58</v>
      </c>
      <c r="C18" s="4" t="s">
        <v>1230</v>
      </c>
      <c r="D18" s="4" t="s">
        <v>1231</v>
      </c>
      <c r="E18" s="4" t="s">
        <v>14</v>
      </c>
      <c r="F18" s="8" t="s">
        <v>1232</v>
      </c>
      <c r="G18" s="2" t="s">
        <v>17</v>
      </c>
      <c r="H18" s="2" t="s">
        <v>18</v>
      </c>
      <c r="I18" s="23"/>
    </row>
    <row r="19" spans="1:9" x14ac:dyDescent="0.2">
      <c r="A19" s="2">
        <v>2020</v>
      </c>
      <c r="B19" s="2" t="s">
        <v>89</v>
      </c>
      <c r="C19" s="2" t="s">
        <v>1233</v>
      </c>
      <c r="D19" s="2" t="s">
        <v>1234</v>
      </c>
      <c r="E19" s="2" t="s">
        <v>1235</v>
      </c>
      <c r="F19" s="8" t="str">
        <f>HYPERLINK("https://www.ema.europa.eu/en/documents/smop/chmp-post-authorisation-summary-positive-opinion-braftovi-ws-1695_en.pdf","Braftovi: Pending EC decision")</f>
        <v>Braftovi: Pending EC decision</v>
      </c>
      <c r="G19" s="2" t="s">
        <v>17</v>
      </c>
      <c r="H19" s="2" t="s">
        <v>18</v>
      </c>
      <c r="I19" s="23"/>
    </row>
    <row r="20" spans="1:9" x14ac:dyDescent="0.2">
      <c r="A20" s="2">
        <v>2020</v>
      </c>
      <c r="B20" s="2" t="s">
        <v>89</v>
      </c>
      <c r="C20" s="2" t="s">
        <v>1236</v>
      </c>
      <c r="D20" s="2" t="s">
        <v>1237</v>
      </c>
      <c r="E20" s="2" t="s">
        <v>54</v>
      </c>
      <c r="F20" s="8" t="str">
        <f>HYPERLINK("https://www.ema.europa.eu/en/documents/smop/chmp-post-authorisation-summary-positive-opinion-cablivi-ii-21_en.pdf","Cablivi: Pending EC decision")</f>
        <v>Cablivi: Pending EC decision</v>
      </c>
      <c r="G20" s="2" t="s">
        <v>17</v>
      </c>
      <c r="H20" s="2" t="s">
        <v>117</v>
      </c>
      <c r="I20" s="23"/>
    </row>
    <row r="21" spans="1:9" ht="28.5" x14ac:dyDescent="0.2">
      <c r="A21" s="2">
        <v>2020</v>
      </c>
      <c r="B21" s="2" t="s">
        <v>89</v>
      </c>
      <c r="C21" s="2" t="s">
        <v>1238</v>
      </c>
      <c r="D21" s="2" t="s">
        <v>1239</v>
      </c>
      <c r="E21" s="2" t="s">
        <v>54</v>
      </c>
      <c r="F21" s="8" t="str">
        <f>HYPERLINK("https://www.ema.europa.eu/en/documents/smop/chmp-post-authorisation-summary-positive-opinion-carmustine-obvius-ii-02_en.pdf","Carmustine Obvius: Pending EC decision")</f>
        <v>Carmustine Obvius: Pending EC decision</v>
      </c>
      <c r="G21" s="2" t="s">
        <v>17</v>
      </c>
      <c r="H21" s="2" t="s">
        <v>117</v>
      </c>
      <c r="I21" s="23"/>
    </row>
    <row r="22" spans="1:9" x14ac:dyDescent="0.2">
      <c r="A22" s="2">
        <v>2020</v>
      </c>
      <c r="B22" s="2" t="s">
        <v>89</v>
      </c>
      <c r="C22" s="2" t="s">
        <v>1240</v>
      </c>
      <c r="D22" s="2" t="s">
        <v>1241</v>
      </c>
      <c r="E22" s="2" t="s">
        <v>54</v>
      </c>
      <c r="F22" s="8" t="str">
        <f>HYPERLINK("https://www.ema.europa.eu/en/documents/smop/chmp-post-authorisation-summary-positive-opinion-ecalta-ii-40_en.pdf", "Ecalta: Pending EC decision")</f>
        <v>Ecalta: Pending EC decision</v>
      </c>
      <c r="G22" s="2" t="s">
        <v>17</v>
      </c>
      <c r="H22" s="2" t="s">
        <v>117</v>
      </c>
      <c r="I22" s="23"/>
    </row>
    <row r="23" spans="1:9" x14ac:dyDescent="0.2">
      <c r="A23" s="2">
        <v>2020</v>
      </c>
      <c r="B23" s="2" t="s">
        <v>89</v>
      </c>
      <c r="C23" s="2" t="s">
        <v>1242</v>
      </c>
      <c r="D23" s="2" t="s">
        <v>1243</v>
      </c>
      <c r="E23" s="2" t="s">
        <v>21</v>
      </c>
      <c r="F23" s="8" t="str">
        <f>HYPERLINK("https://www.ema.europa.eu/en/documents/smop/chmp-post-authorisation-summary-positive-opinion-harvoni-x-81_en.pdf", "Harvoni: Pending EC decision")</f>
        <v>Harvoni: Pending EC decision</v>
      </c>
      <c r="G23" s="2" t="s">
        <v>17</v>
      </c>
      <c r="H23" s="2" t="s">
        <v>18</v>
      </c>
      <c r="I23" s="23"/>
    </row>
    <row r="24" spans="1:9" x14ac:dyDescent="0.2">
      <c r="A24" s="2">
        <v>2020</v>
      </c>
      <c r="B24" s="2" t="s">
        <v>89</v>
      </c>
      <c r="C24" s="2" t="s">
        <v>1244</v>
      </c>
      <c r="D24" s="2" t="s">
        <v>1245</v>
      </c>
      <c r="E24" s="2" t="s">
        <v>21</v>
      </c>
      <c r="F24" s="8" t="str">
        <f>HYPERLINK("https://www.ema.europa.eu/en/documents/smop/chmp-post-authorisation-summary-positive-opinion-kalydeco-ii-82_en.pdf", "Kalydeco: Pending EC decision")</f>
        <v>Kalydeco: Pending EC decision</v>
      </c>
      <c r="G24" s="2" t="s">
        <v>17</v>
      </c>
      <c r="H24" s="2" t="s">
        <v>18</v>
      </c>
      <c r="I24" s="23"/>
    </row>
    <row r="25" spans="1:9" x14ac:dyDescent="0.2">
      <c r="A25" s="2">
        <v>2020</v>
      </c>
      <c r="B25" s="2" t="s">
        <v>89</v>
      </c>
      <c r="C25" s="2" t="s">
        <v>1246</v>
      </c>
      <c r="D25" s="2" t="s">
        <v>1247</v>
      </c>
      <c r="E25" s="2" t="s">
        <v>21</v>
      </c>
      <c r="F25" s="8" t="str">
        <f>HYPERLINK("https://www.ema.europa.eu/en/documents/smop/chmp-post-authorisation-summary-positive-opinion-sovaldi-x-59-g_en.pdf", "Sovaldi: Pending EC decision")</f>
        <v>Sovaldi: Pending EC decision</v>
      </c>
      <c r="G25" s="2" t="s">
        <v>17</v>
      </c>
      <c r="H25" s="2" t="s">
        <v>18</v>
      </c>
      <c r="I25" s="23"/>
    </row>
    <row r="26" spans="1:9" x14ac:dyDescent="0.2">
      <c r="A26" s="2">
        <v>2020</v>
      </c>
      <c r="B26" s="2" t="s">
        <v>89</v>
      </c>
      <c r="C26" s="2" t="s">
        <v>1248</v>
      </c>
      <c r="D26" s="2" t="s">
        <v>1249</v>
      </c>
      <c r="E26" s="2" t="s">
        <v>14</v>
      </c>
      <c r="F26" s="8" t="str">
        <f>HYPERLINK("https://www.ema.europa.eu/en/documents/smop/chmp-post-authorisation-summary-positive-opinion-taltz-ii-30_en.pdf", "Taltz: Pending EC decision")</f>
        <v>Taltz: Pending EC decision</v>
      </c>
      <c r="G26" s="2" t="s">
        <v>17</v>
      </c>
      <c r="H26" s="2" t="s">
        <v>18</v>
      </c>
      <c r="I26" s="23"/>
    </row>
    <row r="27" spans="1:9" x14ac:dyDescent="0.2">
      <c r="A27" s="2">
        <v>2020</v>
      </c>
      <c r="B27" s="2" t="s">
        <v>89</v>
      </c>
      <c r="C27" s="2" t="s">
        <v>1250</v>
      </c>
      <c r="D27" s="2" t="s">
        <v>1251</v>
      </c>
      <c r="E27" s="2" t="s">
        <v>54</v>
      </c>
      <c r="F27" s="8" t="str">
        <f>HYPERLINK("https://www.ema.europa.eu/en/documents/smop/chmp-post-authorisation-summary-positive-opinion-ultomiris-ii-02_en.pdf", "Ultomiris: Pending EC decision")</f>
        <v>Ultomiris: Pending EC decision</v>
      </c>
      <c r="G27" s="2" t="s">
        <v>17</v>
      </c>
      <c r="H27" s="2" t="s">
        <v>117</v>
      </c>
      <c r="I27" s="23"/>
    </row>
    <row r="28" spans="1:9" x14ac:dyDescent="0.2">
      <c r="A28" s="2">
        <v>2020</v>
      </c>
      <c r="B28" s="2" t="s">
        <v>100</v>
      </c>
      <c r="C28" s="2" t="s">
        <v>1252</v>
      </c>
      <c r="D28" s="2" t="s">
        <v>1253</v>
      </c>
      <c r="E28" s="2" t="s">
        <v>21</v>
      </c>
      <c r="F28" s="8" t="str">
        <f>HYPERLINK("https://www.ema.europa.eu/en/documents/smop/chmp-post-authorisation-summary-positive-opinion-invokana-ii-46_en.pdf","Invokana: Pending EC decision")</f>
        <v>Invokana: Pending EC decision</v>
      </c>
      <c r="G28" s="2" t="s">
        <v>17</v>
      </c>
      <c r="H28" s="2" t="s">
        <v>18</v>
      </c>
      <c r="I28" s="23"/>
    </row>
    <row r="29" spans="1:9" x14ac:dyDescent="0.2">
      <c r="A29" s="2">
        <v>2020</v>
      </c>
      <c r="B29" s="2" t="s">
        <v>100</v>
      </c>
      <c r="C29" s="2" t="s">
        <v>1254</v>
      </c>
      <c r="D29" s="2" t="s">
        <v>1255</v>
      </c>
      <c r="E29" s="2" t="s">
        <v>1256</v>
      </c>
      <c r="F29" s="8" t="str">
        <f>HYPERLINK("https://www.ema.europa.eu/en/documents/smop/chmp-post-authorisation-summary-positive-opinion-lynparza-ii-33_en.pdf","Lynparza: Pending EC decision")</f>
        <v>Lynparza: Pending EC decision</v>
      </c>
      <c r="G29" s="2" t="s">
        <v>17</v>
      </c>
      <c r="H29" s="2" t="s">
        <v>18</v>
      </c>
      <c r="I29" s="23"/>
    </row>
    <row r="30" spans="1:9" x14ac:dyDescent="0.2">
      <c r="A30" s="2">
        <v>2020</v>
      </c>
      <c r="B30" s="2" t="s">
        <v>100</v>
      </c>
      <c r="C30" s="2" t="s">
        <v>1207</v>
      </c>
      <c r="D30" s="2" t="s">
        <v>1208</v>
      </c>
      <c r="E30" s="2" t="s">
        <v>1235</v>
      </c>
      <c r="F30" s="8" t="str">
        <f>HYPERLINK("https://www.ema.europa.eu/en/documents/smop/chmp-post-authorisation-summary-positive-opinion-ofev-ii-27_en.pdf","Ofev: Pending EC decision")</f>
        <v>Ofev: Pending EC decision</v>
      </c>
      <c r="G30" s="2" t="s">
        <v>17</v>
      </c>
      <c r="H30" s="2" t="s">
        <v>18</v>
      </c>
      <c r="I30" s="23"/>
    </row>
    <row r="31" spans="1:9" x14ac:dyDescent="0.2">
      <c r="A31" s="2">
        <v>2020</v>
      </c>
      <c r="B31" s="2" t="s">
        <v>100</v>
      </c>
      <c r="C31" s="2" t="s">
        <v>1257</v>
      </c>
      <c r="D31" s="2" t="s">
        <v>1258</v>
      </c>
      <c r="E31" s="2" t="s">
        <v>115</v>
      </c>
      <c r="F31" s="8" t="str">
        <f>HYPERLINK("https://www.ema.europa.eu/en/documents/smop/chmp-post-authorisation-summary-positive-opinion-sivextro-ii-35_en.pdf","Sivextro: Pending EC decision")</f>
        <v>Sivextro: Pending EC decision</v>
      </c>
      <c r="G31" s="2" t="s">
        <v>17</v>
      </c>
      <c r="H31" s="2" t="s">
        <v>117</v>
      </c>
      <c r="I31" s="23"/>
    </row>
    <row r="32" spans="1:9" x14ac:dyDescent="0.2">
      <c r="A32" s="2">
        <v>2020</v>
      </c>
      <c r="B32" s="2" t="s">
        <v>100</v>
      </c>
      <c r="C32" s="2" t="s">
        <v>1259</v>
      </c>
      <c r="D32" s="2" t="s">
        <v>1260</v>
      </c>
      <c r="E32" s="2" t="s">
        <v>14</v>
      </c>
      <c r="F32" s="8" t="str">
        <f>HYPERLINK("https://www.ema.europa.eu/en/documents/smop/chmp-post-authorisation-summary-positive-opinion-taltz-ii-31_en.pdf","Taltz: Pending EC decision")</f>
        <v>Taltz: Pending EC decision</v>
      </c>
      <c r="G32" s="2" t="s">
        <v>17</v>
      </c>
      <c r="H32" s="2" t="s">
        <v>18</v>
      </c>
      <c r="I32" s="23"/>
    </row>
    <row r="33" spans="1:10" x14ac:dyDescent="0.2">
      <c r="A33" s="2">
        <v>2020</v>
      </c>
      <c r="B33" s="2" t="s">
        <v>120</v>
      </c>
      <c r="C33" s="2" t="s">
        <v>1218</v>
      </c>
      <c r="D33" s="2" t="s">
        <v>1219</v>
      </c>
      <c r="E33" s="2" t="s">
        <v>14</v>
      </c>
      <c r="F33" s="8" t="str">
        <f>HYPERLINK("https://www.ema.europa.eu/en/documents/smop/chmp-post-authorisation-summary-positive-opinion-cosentyx-ii-57_en.pdf","Cosentryx: Pending EC decision")</f>
        <v>Cosentryx: Pending EC decision</v>
      </c>
      <c r="G33" s="2" t="s">
        <v>17</v>
      </c>
      <c r="H33" s="2" t="s">
        <v>18</v>
      </c>
      <c r="I33" s="23"/>
    </row>
    <row r="34" spans="1:10" x14ac:dyDescent="0.2">
      <c r="A34" s="2">
        <v>2020</v>
      </c>
      <c r="B34" s="2" t="s">
        <v>120</v>
      </c>
      <c r="C34" s="2" t="s">
        <v>1261</v>
      </c>
      <c r="D34" s="2" t="s">
        <v>1262</v>
      </c>
      <c r="E34" s="2" t="s">
        <v>21</v>
      </c>
      <c r="F34" s="8" t="str">
        <f>HYPERLINK("https://www.ema.europa.eu/en/documents/smop/chmp-post-authorisation-summary-positive-opinion-epclusa-x-43-g_en.pdf","Epclusa: Pending EC decision")</f>
        <v>Epclusa: Pending EC decision</v>
      </c>
      <c r="G34" s="2" t="s">
        <v>17</v>
      </c>
      <c r="H34" s="2" t="s">
        <v>18</v>
      </c>
      <c r="I34" s="23"/>
    </row>
    <row r="35" spans="1:10" x14ac:dyDescent="0.2">
      <c r="A35" s="2">
        <v>2020</v>
      </c>
      <c r="B35" s="2" t="s">
        <v>120</v>
      </c>
      <c r="C35" s="2" t="s">
        <v>1263</v>
      </c>
      <c r="D35" s="2" t="s">
        <v>1264</v>
      </c>
      <c r="E35" s="2" t="s">
        <v>14</v>
      </c>
      <c r="F35" s="8" t="str">
        <f>HYPERLINK("https://www.ema.europa.eu/en/documents/smop/chmp-post-authorisation-summary-positive-opinion-remsima-ii/82_en.pdf","Remsina: Pending EC decision")</f>
        <v>Remsina: Pending EC decision</v>
      </c>
      <c r="G35" s="2" t="s">
        <v>17</v>
      </c>
      <c r="H35" s="2" t="s">
        <v>18</v>
      </c>
      <c r="I35" s="23"/>
    </row>
    <row r="36" spans="1:10" x14ac:dyDescent="0.2">
      <c r="A36" s="2">
        <v>2020</v>
      </c>
      <c r="B36" s="2" t="s">
        <v>120</v>
      </c>
      <c r="C36" s="2" t="s">
        <v>1265</v>
      </c>
      <c r="D36" s="2" t="s">
        <v>1266</v>
      </c>
      <c r="E36" s="2" t="s">
        <v>14</v>
      </c>
      <c r="F36" s="8" t="str">
        <f>HYPERLINK("https://www.ema.europa.eu/en/documents/smop/chmp-post-authorisation-summary-positive-opinion-xolair-ii-101_en.pdf", "Xolair: Pending EC decision")</f>
        <v>Xolair: Pending EC decision</v>
      </c>
      <c r="G36" s="2" t="s">
        <v>17</v>
      </c>
      <c r="H36" s="2" t="s">
        <v>18</v>
      </c>
      <c r="I36" s="23"/>
    </row>
    <row r="37" spans="1:10" x14ac:dyDescent="0.2">
      <c r="A37" s="2">
        <v>2020</v>
      </c>
      <c r="B37" s="2" t="s">
        <v>120</v>
      </c>
      <c r="C37" s="2" t="s">
        <v>1267</v>
      </c>
      <c r="D37" s="2" t="s">
        <v>1268</v>
      </c>
      <c r="E37" s="2" t="s">
        <v>54</v>
      </c>
      <c r="F37" s="8" t="str">
        <f>HYPERLINK("https://www.ema.europa.eu/en/documents/smop/chmp-post-authorisation-summary-positive-opinion-zavicefta-ii-19_en.pdf","Zavicefta: Pending EC decision")</f>
        <v>Zavicefta: Pending EC decision</v>
      </c>
      <c r="G37" s="2" t="s">
        <v>17</v>
      </c>
      <c r="H37" s="2" t="s">
        <v>117</v>
      </c>
      <c r="I37" s="23"/>
    </row>
    <row r="38" spans="1:10" ht="28.5" x14ac:dyDescent="0.2">
      <c r="A38" s="2">
        <v>2020</v>
      </c>
      <c r="B38" s="2" t="s">
        <v>131</v>
      </c>
      <c r="C38" s="2" t="s">
        <v>1269</v>
      </c>
      <c r="D38" s="2" t="s">
        <v>1270</v>
      </c>
      <c r="E38" s="2" t="s">
        <v>14</v>
      </c>
      <c r="F38" s="8" t="s">
        <v>1271</v>
      </c>
      <c r="G38" s="2" t="s">
        <v>17</v>
      </c>
      <c r="H38" s="2" t="s">
        <v>1272</v>
      </c>
      <c r="I38" s="23"/>
    </row>
    <row r="39" spans="1:10" x14ac:dyDescent="0.2">
      <c r="A39" s="2">
        <v>2020</v>
      </c>
      <c r="B39" s="2" t="s">
        <v>131</v>
      </c>
      <c r="C39" s="2" t="s">
        <v>1273</v>
      </c>
      <c r="D39" s="2" t="s">
        <v>1274</v>
      </c>
      <c r="E39" s="2" t="s">
        <v>54</v>
      </c>
      <c r="F39" s="8" t="s">
        <v>1275</v>
      </c>
      <c r="G39" s="2" t="s">
        <v>17</v>
      </c>
      <c r="H39" s="2" t="s">
        <v>117</v>
      </c>
      <c r="I39" s="23"/>
    </row>
    <row r="40" spans="1:10" x14ac:dyDescent="0.2">
      <c r="A40" s="2">
        <v>2020</v>
      </c>
      <c r="B40" s="2" t="s">
        <v>131</v>
      </c>
      <c r="C40" s="2" t="s">
        <v>1276</v>
      </c>
      <c r="D40" s="2" t="s">
        <v>1277</v>
      </c>
      <c r="E40" s="2" t="s">
        <v>1278</v>
      </c>
      <c r="F40" s="8" t="s">
        <v>1279</v>
      </c>
      <c r="G40" s="2" t="s">
        <v>17</v>
      </c>
      <c r="H40" s="2" t="s">
        <v>18</v>
      </c>
      <c r="I40" s="23"/>
    </row>
    <row r="41" spans="1:10" x14ac:dyDescent="0.2">
      <c r="A41" s="2">
        <v>2020</v>
      </c>
      <c r="B41" s="2" t="s">
        <v>131</v>
      </c>
      <c r="C41" s="2" t="s">
        <v>1280</v>
      </c>
      <c r="D41" s="2" t="s">
        <v>1281</v>
      </c>
      <c r="E41" s="2" t="s">
        <v>54</v>
      </c>
      <c r="F41" s="8" t="s">
        <v>1282</v>
      </c>
      <c r="G41" s="2" t="s">
        <v>63</v>
      </c>
      <c r="H41" s="2" t="s">
        <v>64</v>
      </c>
      <c r="I41" s="23"/>
      <c r="J41" s="5"/>
    </row>
    <row r="42" spans="1:10" x14ac:dyDescent="0.2">
      <c r="A42" s="2">
        <v>2020</v>
      </c>
      <c r="B42" s="2" t="s">
        <v>131</v>
      </c>
      <c r="C42" s="2" t="s">
        <v>1244</v>
      </c>
      <c r="D42" s="2" t="s">
        <v>1283</v>
      </c>
      <c r="E42" s="2" t="s">
        <v>21</v>
      </c>
      <c r="F42" s="8" t="s">
        <v>1284</v>
      </c>
      <c r="G42" s="2" t="s">
        <v>17</v>
      </c>
      <c r="H42" s="2" t="s">
        <v>18</v>
      </c>
      <c r="I42" s="23"/>
    </row>
    <row r="43" spans="1:10" x14ac:dyDescent="0.2">
      <c r="A43" s="2">
        <v>2020</v>
      </c>
      <c r="B43" s="2" t="s">
        <v>131</v>
      </c>
      <c r="C43" s="2" t="s">
        <v>1285</v>
      </c>
      <c r="D43" s="6" t="s">
        <v>1286</v>
      </c>
      <c r="E43" s="2" t="s">
        <v>21</v>
      </c>
      <c r="F43" s="8" t="s">
        <v>1287</v>
      </c>
      <c r="G43" s="2" t="s">
        <v>17</v>
      </c>
      <c r="H43" s="2" t="s">
        <v>18</v>
      </c>
      <c r="I43" s="23"/>
    </row>
    <row r="44" spans="1:10" x14ac:dyDescent="0.2">
      <c r="A44" s="2">
        <v>2020</v>
      </c>
      <c r="B44" s="2" t="s">
        <v>131</v>
      </c>
      <c r="C44" s="2" t="s">
        <v>1288</v>
      </c>
      <c r="D44" s="2" t="s">
        <v>1289</v>
      </c>
      <c r="E44" s="2" t="s">
        <v>14</v>
      </c>
      <c r="F44" s="8" t="s">
        <v>1290</v>
      </c>
      <c r="G44" s="2" t="s">
        <v>17</v>
      </c>
      <c r="H44" s="2" t="s">
        <v>1291</v>
      </c>
      <c r="I44" s="23"/>
    </row>
    <row r="45" spans="1:10" x14ac:dyDescent="0.2">
      <c r="A45" s="2">
        <v>2020</v>
      </c>
      <c r="B45" s="2" t="s">
        <v>131</v>
      </c>
      <c r="C45" s="2" t="s">
        <v>1292</v>
      </c>
      <c r="D45" s="2" t="s">
        <v>1293</v>
      </c>
      <c r="E45" s="2" t="s">
        <v>1294</v>
      </c>
      <c r="F45" s="8" t="s">
        <v>1295</v>
      </c>
      <c r="G45" s="2" t="s">
        <v>17</v>
      </c>
      <c r="H45" s="2" t="s">
        <v>18</v>
      </c>
      <c r="I45" s="23"/>
    </row>
    <row r="46" spans="1:10" x14ac:dyDescent="0.2">
      <c r="A46" s="2">
        <v>2020</v>
      </c>
      <c r="B46" s="2" t="s">
        <v>131</v>
      </c>
      <c r="C46" s="2" t="s">
        <v>1296</v>
      </c>
      <c r="D46" s="6" t="s">
        <v>1297</v>
      </c>
      <c r="E46" s="2" t="s">
        <v>14</v>
      </c>
      <c r="F46" s="8" t="s">
        <v>1298</v>
      </c>
      <c r="G46" s="2" t="s">
        <v>17</v>
      </c>
      <c r="H46" s="2" t="s">
        <v>29</v>
      </c>
      <c r="I46" s="23"/>
    </row>
    <row r="47" spans="1:10" x14ac:dyDescent="0.2">
      <c r="A47" s="2">
        <v>2020</v>
      </c>
      <c r="B47" s="2" t="s">
        <v>162</v>
      </c>
      <c r="C47" s="2" t="s">
        <v>1299</v>
      </c>
      <c r="D47" s="2" t="s">
        <v>1300</v>
      </c>
      <c r="E47" s="2" t="s">
        <v>21</v>
      </c>
      <c r="F47" s="8" t="s">
        <v>1301</v>
      </c>
      <c r="G47" s="2" t="s">
        <v>17</v>
      </c>
      <c r="H47" s="2" t="s">
        <v>18</v>
      </c>
      <c r="I47" s="23"/>
    </row>
    <row r="48" spans="1:10" x14ac:dyDescent="0.2">
      <c r="A48" s="2">
        <v>2020</v>
      </c>
      <c r="B48" s="2" t="s">
        <v>162</v>
      </c>
      <c r="C48" s="2" t="s">
        <v>1302</v>
      </c>
      <c r="D48" s="2" t="s">
        <v>1303</v>
      </c>
      <c r="E48" s="2" t="s">
        <v>1304</v>
      </c>
      <c r="F48" s="8" t="s">
        <v>1305</v>
      </c>
      <c r="G48" s="2" t="s">
        <v>17</v>
      </c>
      <c r="H48" s="2" t="s">
        <v>18</v>
      </c>
      <c r="I48" s="23"/>
    </row>
    <row r="49" spans="1:9" ht="28.5" x14ac:dyDescent="0.2">
      <c r="A49" s="2">
        <v>2020</v>
      </c>
      <c r="B49" s="2" t="s">
        <v>162</v>
      </c>
      <c r="C49" s="2" t="s">
        <v>1306</v>
      </c>
      <c r="D49" s="2" t="s">
        <v>1307</v>
      </c>
      <c r="E49" s="2" t="s">
        <v>1308</v>
      </c>
      <c r="F49" s="8" t="s">
        <v>1309</v>
      </c>
      <c r="G49" s="2" t="s">
        <v>17</v>
      </c>
      <c r="H49" s="2" t="s">
        <v>18</v>
      </c>
      <c r="I49" s="23"/>
    </row>
    <row r="50" spans="1:9" x14ac:dyDescent="0.2">
      <c r="A50" s="2">
        <v>2020</v>
      </c>
      <c r="B50" s="2" t="s">
        <v>162</v>
      </c>
      <c r="C50" s="2" t="s">
        <v>1310</v>
      </c>
      <c r="D50" s="2" t="s">
        <v>1311</v>
      </c>
      <c r="E50" s="2" t="s">
        <v>21</v>
      </c>
      <c r="F50" s="8" t="s">
        <v>1312</v>
      </c>
      <c r="G50" s="2" t="s">
        <v>17</v>
      </c>
      <c r="H50" s="2" t="s">
        <v>18</v>
      </c>
      <c r="I50" s="23"/>
    </row>
    <row r="51" spans="1:9" ht="28.5" x14ac:dyDescent="0.2">
      <c r="A51" s="2">
        <v>2020</v>
      </c>
      <c r="B51" s="2" t="s">
        <v>162</v>
      </c>
      <c r="C51" s="2" t="s">
        <v>1313</v>
      </c>
      <c r="D51" s="2" t="s">
        <v>1314</v>
      </c>
      <c r="F51" s="8" t="s">
        <v>1315</v>
      </c>
      <c r="G51" s="2" t="s">
        <v>17</v>
      </c>
      <c r="H51" s="2" t="s">
        <v>29</v>
      </c>
      <c r="I51" s="23"/>
    </row>
    <row r="52" spans="1:9" x14ac:dyDescent="0.2">
      <c r="A52" s="2">
        <v>2020</v>
      </c>
      <c r="B52" s="2" t="s">
        <v>162</v>
      </c>
      <c r="C52" s="2" t="s">
        <v>1316</v>
      </c>
      <c r="D52" s="6" t="s">
        <v>1317</v>
      </c>
      <c r="E52" s="6" t="s">
        <v>1294</v>
      </c>
      <c r="F52" s="8" t="s">
        <v>1318</v>
      </c>
      <c r="G52" s="2" t="s">
        <v>17</v>
      </c>
      <c r="H52" s="2" t="s">
        <v>18</v>
      </c>
      <c r="I52" s="23"/>
    </row>
    <row r="53" spans="1:9" x14ac:dyDescent="0.2">
      <c r="A53" s="2">
        <v>2020</v>
      </c>
      <c r="B53" s="2" t="s">
        <v>162</v>
      </c>
      <c r="C53" s="2" t="s">
        <v>1254</v>
      </c>
      <c r="D53" s="6" t="s">
        <v>1255</v>
      </c>
      <c r="E53" s="6" t="s">
        <v>21</v>
      </c>
      <c r="F53" s="8" t="s">
        <v>1319</v>
      </c>
      <c r="G53" s="2" t="s">
        <v>17</v>
      </c>
      <c r="H53" s="2" t="s">
        <v>18</v>
      </c>
      <c r="I53" s="23"/>
    </row>
    <row r="54" spans="1:9" x14ac:dyDescent="0.2">
      <c r="A54" s="2">
        <v>2020</v>
      </c>
      <c r="B54" s="2" t="s">
        <v>162</v>
      </c>
      <c r="C54" s="2" t="s">
        <v>1320</v>
      </c>
      <c r="D54" s="6" t="s">
        <v>1321</v>
      </c>
      <c r="E54" s="6" t="s">
        <v>54</v>
      </c>
      <c r="F54" s="8" t="s">
        <v>1322</v>
      </c>
      <c r="G54" s="2" t="s">
        <v>17</v>
      </c>
      <c r="H54" s="2" t="s">
        <v>117</v>
      </c>
      <c r="I54" s="23"/>
    </row>
    <row r="55" spans="1:9" x14ac:dyDescent="0.2">
      <c r="A55" s="2">
        <v>2020</v>
      </c>
      <c r="B55" s="2" t="s">
        <v>162</v>
      </c>
      <c r="C55" s="2" t="s">
        <v>1323</v>
      </c>
      <c r="D55" s="6" t="s">
        <v>1324</v>
      </c>
      <c r="E55" s="6" t="s">
        <v>21</v>
      </c>
      <c r="F55" s="8" t="s">
        <v>1325</v>
      </c>
      <c r="G55" s="2" t="s">
        <v>17</v>
      </c>
      <c r="H55" s="2" t="s">
        <v>18</v>
      </c>
      <c r="I55" s="23"/>
    </row>
    <row r="56" spans="1:9" x14ac:dyDescent="0.2">
      <c r="A56" s="2">
        <v>2020</v>
      </c>
      <c r="B56" s="2" t="s">
        <v>162</v>
      </c>
      <c r="C56" s="2" t="s">
        <v>1326</v>
      </c>
      <c r="D56" s="6" t="s">
        <v>1327</v>
      </c>
      <c r="E56" s="6" t="s">
        <v>54</v>
      </c>
      <c r="F56" s="8" t="s">
        <v>1328</v>
      </c>
      <c r="G56" s="2" t="s">
        <v>17</v>
      </c>
      <c r="H56" s="2" t="s">
        <v>117</v>
      </c>
      <c r="I56" s="23"/>
    </row>
    <row r="57" spans="1:9" x14ac:dyDescent="0.2">
      <c r="A57" s="2">
        <v>2020</v>
      </c>
      <c r="B57" s="2" t="s">
        <v>162</v>
      </c>
      <c r="C57" s="2" t="s">
        <v>1329</v>
      </c>
      <c r="D57" s="6" t="s">
        <v>1330</v>
      </c>
      <c r="E57" s="6" t="s">
        <v>54</v>
      </c>
      <c r="F57" s="8" t="s">
        <v>1331</v>
      </c>
      <c r="G57" s="2" t="s">
        <v>17</v>
      </c>
      <c r="H57" s="2" t="s">
        <v>117</v>
      </c>
      <c r="I57" s="23"/>
    </row>
    <row r="58" spans="1:9" x14ac:dyDescent="0.2">
      <c r="A58" s="2">
        <v>2020</v>
      </c>
      <c r="B58" s="2" t="s">
        <v>162</v>
      </c>
      <c r="C58" s="2" t="s">
        <v>1267</v>
      </c>
      <c r="D58" s="6" t="s">
        <v>1268</v>
      </c>
      <c r="E58" s="6" t="s">
        <v>54</v>
      </c>
      <c r="F58" s="8" t="s">
        <v>1332</v>
      </c>
      <c r="G58" s="2" t="s">
        <v>17</v>
      </c>
      <c r="H58" s="2" t="s">
        <v>117</v>
      </c>
      <c r="I58" s="23"/>
    </row>
    <row r="59" spans="1:9" x14ac:dyDescent="0.2">
      <c r="A59" s="2">
        <v>2020</v>
      </c>
      <c r="B59" s="2" t="s">
        <v>162</v>
      </c>
      <c r="C59" s="2" t="s">
        <v>1333</v>
      </c>
      <c r="D59" s="6" t="s">
        <v>86</v>
      </c>
      <c r="E59" s="6"/>
      <c r="F59" s="8" t="s">
        <v>1334</v>
      </c>
      <c r="G59" s="2" t="s">
        <v>17</v>
      </c>
      <c r="H59" s="2" t="s">
        <v>18</v>
      </c>
      <c r="I59" s="23"/>
    </row>
    <row r="60" spans="1:9" x14ac:dyDescent="0.2">
      <c r="A60" s="2">
        <v>2020</v>
      </c>
      <c r="B60" s="2" t="s">
        <v>162</v>
      </c>
      <c r="C60" s="2" t="s">
        <v>1244</v>
      </c>
      <c r="D60" s="6" t="s">
        <v>1283</v>
      </c>
      <c r="E60" s="6" t="s">
        <v>21</v>
      </c>
      <c r="F60" s="8" t="s">
        <v>1284</v>
      </c>
      <c r="G60" s="2" t="s">
        <v>17</v>
      </c>
      <c r="H60" s="2" t="s">
        <v>18</v>
      </c>
      <c r="I60" s="23"/>
    </row>
    <row r="61" spans="1:9" x14ac:dyDescent="0.2">
      <c r="A61" s="2">
        <v>2020</v>
      </c>
      <c r="B61" s="2" t="s">
        <v>162</v>
      </c>
      <c r="C61" s="2" t="s">
        <v>1244</v>
      </c>
      <c r="D61" s="6" t="s">
        <v>1283</v>
      </c>
      <c r="E61" s="6" t="s">
        <v>1335</v>
      </c>
      <c r="F61" s="8" t="s">
        <v>1284</v>
      </c>
      <c r="G61" s="2" t="s">
        <v>17</v>
      </c>
      <c r="H61" s="2" t="s">
        <v>18</v>
      </c>
      <c r="I61" s="23"/>
    </row>
    <row r="62" spans="1:9" x14ac:dyDescent="0.2">
      <c r="A62" s="2">
        <v>2020</v>
      </c>
      <c r="B62" s="2" t="s">
        <v>179</v>
      </c>
      <c r="C62" s="2" t="s">
        <v>1336</v>
      </c>
      <c r="D62" s="6" t="s">
        <v>1337</v>
      </c>
      <c r="E62" s="6" t="s">
        <v>54</v>
      </c>
      <c r="F62" s="8" t="s">
        <v>1338</v>
      </c>
      <c r="G62" s="2" t="s">
        <v>17</v>
      </c>
      <c r="H62" s="2" t="s">
        <v>117</v>
      </c>
      <c r="I62" s="23"/>
    </row>
    <row r="63" spans="1:9" x14ac:dyDescent="0.2">
      <c r="A63" s="2">
        <v>2020</v>
      </c>
      <c r="B63" s="2" t="s">
        <v>179</v>
      </c>
      <c r="C63" s="2" t="s">
        <v>1339</v>
      </c>
      <c r="D63" s="6" t="s">
        <v>1340</v>
      </c>
      <c r="E63" s="6" t="s">
        <v>14</v>
      </c>
      <c r="F63" s="8" t="s">
        <v>1341</v>
      </c>
      <c r="G63" s="2" t="s">
        <v>17</v>
      </c>
      <c r="H63" s="2" t="s">
        <v>18</v>
      </c>
      <c r="I63" s="23"/>
    </row>
    <row r="64" spans="1:9" ht="28.5" x14ac:dyDescent="0.2">
      <c r="A64" s="2">
        <v>2020</v>
      </c>
      <c r="B64" s="2" t="s">
        <v>179</v>
      </c>
      <c r="C64" s="2" t="s">
        <v>1342</v>
      </c>
      <c r="D64" s="6" t="s">
        <v>1343</v>
      </c>
      <c r="E64" s="6" t="s">
        <v>21</v>
      </c>
      <c r="F64" s="8" t="s">
        <v>1344</v>
      </c>
      <c r="G64" s="2" t="s">
        <v>17</v>
      </c>
      <c r="H64" s="2" t="s">
        <v>1272</v>
      </c>
      <c r="I64" s="23"/>
    </row>
    <row r="65" spans="1:9" x14ac:dyDescent="0.2">
      <c r="A65" s="2">
        <v>2020</v>
      </c>
      <c r="B65" s="2" t="s">
        <v>179</v>
      </c>
      <c r="C65" s="2" t="s">
        <v>1345</v>
      </c>
      <c r="D65" s="6" t="s">
        <v>1343</v>
      </c>
      <c r="E65" s="6" t="s">
        <v>21</v>
      </c>
      <c r="F65" s="8" t="s">
        <v>1346</v>
      </c>
      <c r="G65" s="2" t="s">
        <v>17</v>
      </c>
      <c r="H65" s="2" t="s">
        <v>18</v>
      </c>
      <c r="I65" s="23"/>
    </row>
    <row r="66" spans="1:9" x14ac:dyDescent="0.2">
      <c r="A66" s="2">
        <v>2020</v>
      </c>
      <c r="B66" s="2" t="s">
        <v>179</v>
      </c>
      <c r="C66" s="2" t="s">
        <v>1347</v>
      </c>
      <c r="D66" s="6" t="s">
        <v>1348</v>
      </c>
      <c r="E66" s="6" t="s">
        <v>14</v>
      </c>
      <c r="F66" s="8" t="s">
        <v>1349</v>
      </c>
      <c r="G66" s="2" t="s">
        <v>17</v>
      </c>
      <c r="H66" s="2" t="s">
        <v>18</v>
      </c>
      <c r="I66" s="23"/>
    </row>
    <row r="67" spans="1:9" ht="28.5" x14ac:dyDescent="0.2">
      <c r="A67" s="2">
        <v>2020</v>
      </c>
      <c r="B67" s="2" t="s">
        <v>179</v>
      </c>
      <c r="C67" s="2" t="s">
        <v>1350</v>
      </c>
      <c r="D67" s="6" t="s">
        <v>1351</v>
      </c>
      <c r="E67" s="6" t="s">
        <v>1352</v>
      </c>
      <c r="F67" s="8" t="s">
        <v>1353</v>
      </c>
      <c r="G67" s="2" t="s">
        <v>17</v>
      </c>
      <c r="H67" s="2" t="s">
        <v>1272</v>
      </c>
      <c r="I67" s="23"/>
    </row>
    <row r="68" spans="1:9" x14ac:dyDescent="0.2">
      <c r="A68" s="2">
        <v>2020</v>
      </c>
      <c r="B68" s="2" t="s">
        <v>179</v>
      </c>
      <c r="C68" s="2" t="s">
        <v>1320</v>
      </c>
      <c r="D68" s="6" t="s">
        <v>1321</v>
      </c>
      <c r="E68" s="6" t="s">
        <v>54</v>
      </c>
      <c r="F68" s="8" t="s">
        <v>1322</v>
      </c>
      <c r="G68" s="2" t="s">
        <v>17</v>
      </c>
      <c r="H68" s="2" t="s">
        <v>117</v>
      </c>
      <c r="I68" s="23"/>
    </row>
    <row r="69" spans="1:9" x14ac:dyDescent="0.2">
      <c r="A69" s="2">
        <v>2020</v>
      </c>
      <c r="B69" s="2" t="s">
        <v>179</v>
      </c>
      <c r="C69" s="2" t="s">
        <v>1354</v>
      </c>
      <c r="D69" s="6" t="s">
        <v>1355</v>
      </c>
      <c r="E69" s="6" t="s">
        <v>54</v>
      </c>
      <c r="F69" s="8" t="s">
        <v>1356</v>
      </c>
      <c r="G69" s="2" t="s">
        <v>17</v>
      </c>
      <c r="H69" s="2" t="s">
        <v>117</v>
      </c>
      <c r="I69" s="23"/>
    </row>
    <row r="70" spans="1:9" x14ac:dyDescent="0.2">
      <c r="A70" s="2">
        <v>2020</v>
      </c>
      <c r="B70" s="2" t="s">
        <v>179</v>
      </c>
      <c r="C70" s="2" t="s">
        <v>1357</v>
      </c>
      <c r="D70" s="6" t="s">
        <v>1358</v>
      </c>
      <c r="E70" s="6" t="s">
        <v>14</v>
      </c>
      <c r="F70" s="8" t="s">
        <v>1359</v>
      </c>
      <c r="G70" s="2" t="s">
        <v>17</v>
      </c>
      <c r="H70" s="2" t="s">
        <v>18</v>
      </c>
      <c r="I70" s="23"/>
    </row>
    <row r="71" spans="1:9" x14ac:dyDescent="0.2">
      <c r="A71" s="2">
        <v>2020</v>
      </c>
      <c r="B71" s="2" t="s">
        <v>179</v>
      </c>
      <c r="C71" s="2" t="s">
        <v>1360</v>
      </c>
      <c r="D71" s="6" t="s">
        <v>1351</v>
      </c>
      <c r="E71" s="6" t="s">
        <v>1352</v>
      </c>
      <c r="F71" s="8" t="s">
        <v>1361</v>
      </c>
      <c r="G71" s="2" t="s">
        <v>17</v>
      </c>
      <c r="H71" s="2" t="s">
        <v>18</v>
      </c>
      <c r="I71" s="23"/>
    </row>
    <row r="72" spans="1:9" x14ac:dyDescent="0.2">
      <c r="A72" s="2">
        <v>2020</v>
      </c>
      <c r="B72" s="2" t="s">
        <v>223</v>
      </c>
      <c r="C72" s="6" t="s">
        <v>1362</v>
      </c>
      <c r="D72" s="6" t="s">
        <v>1363</v>
      </c>
      <c r="E72" s="2" t="s">
        <v>54</v>
      </c>
      <c r="F72" s="12" t="s">
        <v>1364</v>
      </c>
      <c r="G72" s="2" t="s">
        <v>63</v>
      </c>
      <c r="H72" s="2" t="s">
        <v>64</v>
      </c>
      <c r="I72" s="23"/>
    </row>
    <row r="73" spans="1:9" x14ac:dyDescent="0.2">
      <c r="A73" s="2">
        <v>2020</v>
      </c>
      <c r="B73" s="2" t="s">
        <v>223</v>
      </c>
      <c r="C73" s="6" t="s">
        <v>1365</v>
      </c>
      <c r="D73" s="6" t="s">
        <v>1366</v>
      </c>
      <c r="E73" s="2" t="s">
        <v>86</v>
      </c>
      <c r="F73" s="5" t="s">
        <v>1367</v>
      </c>
      <c r="G73" s="2" t="s">
        <v>17</v>
      </c>
      <c r="H73" s="2" t="s">
        <v>18</v>
      </c>
      <c r="I73" s="23"/>
    </row>
    <row r="74" spans="1:9" x14ac:dyDescent="0.2">
      <c r="A74" s="2">
        <v>2020</v>
      </c>
      <c r="B74" s="2" t="s">
        <v>223</v>
      </c>
      <c r="C74" s="6" t="s">
        <v>1368</v>
      </c>
      <c r="D74" s="6" t="s">
        <v>1369</v>
      </c>
      <c r="E74" s="2" t="s">
        <v>1370</v>
      </c>
      <c r="F74" s="5" t="s">
        <v>1371</v>
      </c>
      <c r="G74" s="2" t="s">
        <v>17</v>
      </c>
      <c r="H74" s="2" t="s">
        <v>18</v>
      </c>
      <c r="I74" s="23"/>
    </row>
    <row r="75" spans="1:9" x14ac:dyDescent="0.2">
      <c r="A75" s="2">
        <v>2020</v>
      </c>
      <c r="B75" s="2" t="s">
        <v>223</v>
      </c>
      <c r="C75" s="6" t="s">
        <v>1372</v>
      </c>
      <c r="D75" s="6" t="s">
        <v>1373</v>
      </c>
      <c r="E75" s="2" t="s">
        <v>1374</v>
      </c>
      <c r="F75" s="12" t="s">
        <v>1375</v>
      </c>
      <c r="G75" s="2" t="s">
        <v>17</v>
      </c>
      <c r="H75" s="2" t="s">
        <v>18</v>
      </c>
      <c r="I75" s="23"/>
    </row>
    <row r="76" spans="1:9" x14ac:dyDescent="0.2">
      <c r="A76" s="2">
        <v>2020</v>
      </c>
      <c r="B76" s="2" t="s">
        <v>223</v>
      </c>
      <c r="C76" s="6" t="s">
        <v>1376</v>
      </c>
      <c r="D76" s="6" t="s">
        <v>1377</v>
      </c>
      <c r="E76" s="2" t="s">
        <v>1378</v>
      </c>
      <c r="F76" s="12" t="s">
        <v>1379</v>
      </c>
      <c r="G76" s="2" t="s">
        <v>17</v>
      </c>
      <c r="H76" s="2" t="s">
        <v>18</v>
      </c>
      <c r="I76" s="23"/>
    </row>
    <row r="77" spans="1:9" x14ac:dyDescent="0.2">
      <c r="A77" s="2">
        <v>2020</v>
      </c>
      <c r="B77" s="2" t="s">
        <v>223</v>
      </c>
      <c r="C77" s="6" t="s">
        <v>1380</v>
      </c>
      <c r="D77" s="6" t="s">
        <v>1381</v>
      </c>
      <c r="E77" s="2" t="s">
        <v>1382</v>
      </c>
      <c r="F77" s="5" t="s">
        <v>1383</v>
      </c>
      <c r="G77" s="2" t="s">
        <v>17</v>
      </c>
      <c r="H77" s="2" t="s">
        <v>18</v>
      </c>
      <c r="I77" s="23"/>
    </row>
    <row r="78" spans="1:9" x14ac:dyDescent="0.2">
      <c r="A78" s="2">
        <v>2020</v>
      </c>
      <c r="B78" s="2" t="s">
        <v>244</v>
      </c>
      <c r="C78" s="6" t="s">
        <v>1384</v>
      </c>
      <c r="D78" s="6" t="s">
        <v>1385</v>
      </c>
      <c r="E78" s="2" t="s">
        <v>54</v>
      </c>
      <c r="F78" s="5" t="s">
        <v>1386</v>
      </c>
      <c r="G78" s="2" t="s">
        <v>63</v>
      </c>
      <c r="H78" s="2" t="s">
        <v>64</v>
      </c>
      <c r="I78" s="23"/>
    </row>
    <row r="79" spans="1:9" x14ac:dyDescent="0.2">
      <c r="A79" s="2">
        <v>2020</v>
      </c>
      <c r="B79" s="2" t="s">
        <v>244</v>
      </c>
      <c r="C79" s="6" t="s">
        <v>1387</v>
      </c>
      <c r="D79" s="6" t="s">
        <v>1388</v>
      </c>
      <c r="E79" s="2" t="s">
        <v>21</v>
      </c>
      <c r="F79" s="5" t="s">
        <v>1389</v>
      </c>
      <c r="G79" s="2" t="s">
        <v>17</v>
      </c>
      <c r="H79" s="2" t="s">
        <v>18</v>
      </c>
      <c r="I79" s="23"/>
    </row>
    <row r="80" spans="1:9" x14ac:dyDescent="0.2">
      <c r="A80" s="2">
        <v>2020</v>
      </c>
      <c r="B80" s="2" t="s">
        <v>244</v>
      </c>
      <c r="C80" s="6" t="s">
        <v>1390</v>
      </c>
      <c r="D80" s="6" t="s">
        <v>1391</v>
      </c>
      <c r="E80" s="2" t="s">
        <v>21</v>
      </c>
      <c r="F80" s="5" t="s">
        <v>1392</v>
      </c>
      <c r="G80" s="2" t="s">
        <v>17</v>
      </c>
      <c r="H80" s="2" t="s">
        <v>18</v>
      </c>
      <c r="I80" s="23"/>
    </row>
    <row r="81" spans="1:9" x14ac:dyDescent="0.2">
      <c r="A81" s="2">
        <v>2020</v>
      </c>
      <c r="B81" s="2" t="s">
        <v>244</v>
      </c>
      <c r="C81" s="6" t="s">
        <v>1393</v>
      </c>
      <c r="D81" s="6" t="s">
        <v>1394</v>
      </c>
      <c r="E81" s="2" t="s">
        <v>54</v>
      </c>
      <c r="F81" s="5" t="s">
        <v>1395</v>
      </c>
      <c r="G81" s="2" t="s">
        <v>17</v>
      </c>
      <c r="H81" s="2" t="s">
        <v>1396</v>
      </c>
      <c r="I81" s="23"/>
    </row>
    <row r="82" spans="1:9" x14ac:dyDescent="0.2">
      <c r="A82" s="2">
        <v>2020</v>
      </c>
      <c r="B82" s="2" t="s">
        <v>244</v>
      </c>
      <c r="C82" s="6" t="s">
        <v>1397</v>
      </c>
      <c r="D82" s="6" t="s">
        <v>1398</v>
      </c>
      <c r="E82" s="2" t="s">
        <v>226</v>
      </c>
      <c r="F82" s="5" t="s">
        <v>1399</v>
      </c>
      <c r="G82" s="2" t="s">
        <v>17</v>
      </c>
      <c r="H82" s="2" t="s">
        <v>18</v>
      </c>
      <c r="I82" s="23"/>
    </row>
    <row r="83" spans="1:9" ht="28.5" x14ac:dyDescent="0.2">
      <c r="A83" s="2">
        <v>2020</v>
      </c>
      <c r="B83" s="2" t="s">
        <v>244</v>
      </c>
      <c r="C83" s="6" t="s">
        <v>1400</v>
      </c>
      <c r="D83" s="6" t="s">
        <v>1401</v>
      </c>
      <c r="E83" s="2" t="s">
        <v>226</v>
      </c>
      <c r="F83" s="5" t="s">
        <v>1402</v>
      </c>
      <c r="G83" s="2" t="s">
        <v>17</v>
      </c>
      <c r="H83" s="2" t="s">
        <v>1272</v>
      </c>
      <c r="I83" s="23"/>
    </row>
    <row r="84" spans="1:9" x14ac:dyDescent="0.2">
      <c r="A84" s="2">
        <v>2020</v>
      </c>
      <c r="B84" s="2" t="s">
        <v>244</v>
      </c>
      <c r="C84" s="6" t="s">
        <v>1403</v>
      </c>
      <c r="D84" s="6" t="s">
        <v>1391</v>
      </c>
      <c r="E84" s="2" t="s">
        <v>21</v>
      </c>
      <c r="F84" s="5" t="s">
        <v>1404</v>
      </c>
      <c r="G84" s="2" t="s">
        <v>17</v>
      </c>
      <c r="H84" s="2" t="s">
        <v>18</v>
      </c>
      <c r="I84" s="23"/>
    </row>
    <row r="85" spans="1:9" x14ac:dyDescent="0.2">
      <c r="A85" s="2">
        <v>2020</v>
      </c>
      <c r="B85" s="2" t="s">
        <v>244</v>
      </c>
      <c r="C85" s="6" t="s">
        <v>1405</v>
      </c>
      <c r="D85" s="6" t="s">
        <v>1406</v>
      </c>
      <c r="E85" s="2" t="s">
        <v>1407</v>
      </c>
      <c r="F85" s="5" t="s">
        <v>1408</v>
      </c>
      <c r="G85" s="2" t="s">
        <v>17</v>
      </c>
      <c r="H85" s="2" t="s">
        <v>18</v>
      </c>
      <c r="I85" s="23"/>
    </row>
    <row r="86" spans="1:9" x14ac:dyDescent="0.2">
      <c r="A86" s="2">
        <v>2020</v>
      </c>
      <c r="B86" s="2" t="s">
        <v>244</v>
      </c>
      <c r="C86" s="6" t="s">
        <v>1409</v>
      </c>
      <c r="D86" s="6" t="s">
        <v>1410</v>
      </c>
      <c r="E86" s="2" t="s">
        <v>1411</v>
      </c>
      <c r="F86" s="5" t="s">
        <v>1412</v>
      </c>
      <c r="G86" s="2" t="s">
        <v>17</v>
      </c>
      <c r="H86" s="2" t="s">
        <v>18</v>
      </c>
      <c r="I86" s="23"/>
    </row>
    <row r="87" spans="1:9" x14ac:dyDescent="0.2">
      <c r="A87" s="2">
        <v>2021</v>
      </c>
      <c r="B87" s="2" t="s">
        <v>11</v>
      </c>
      <c r="C87" s="2" t="s">
        <v>1393</v>
      </c>
      <c r="D87" s="2" t="s">
        <v>1394</v>
      </c>
      <c r="E87" s="2" t="s">
        <v>54</v>
      </c>
      <c r="F87" s="9" t="s">
        <v>1395</v>
      </c>
      <c r="G87" s="2" t="s">
        <v>17</v>
      </c>
      <c r="H87" s="2" t="s">
        <v>117</v>
      </c>
      <c r="I87" s="23"/>
    </row>
    <row r="88" spans="1:9" x14ac:dyDescent="0.2">
      <c r="A88" s="2">
        <v>2021</v>
      </c>
      <c r="B88" s="2" t="s">
        <v>11</v>
      </c>
      <c r="C88" s="2" t="s">
        <v>1413</v>
      </c>
      <c r="D88" s="2" t="s">
        <v>1414</v>
      </c>
      <c r="E88" s="2" t="s">
        <v>21</v>
      </c>
      <c r="F88" s="9" t="s">
        <v>1415</v>
      </c>
      <c r="G88" s="2" t="s">
        <v>17</v>
      </c>
      <c r="H88" s="2" t="s">
        <v>18</v>
      </c>
      <c r="I88" s="23"/>
    </row>
    <row r="89" spans="1:9" ht="42.75" x14ac:dyDescent="0.2">
      <c r="A89" s="2">
        <v>2021</v>
      </c>
      <c r="B89" s="2" t="s">
        <v>11</v>
      </c>
      <c r="C89" s="2" t="s">
        <v>24</v>
      </c>
      <c r="D89" s="2" t="s">
        <v>1416</v>
      </c>
      <c r="E89" s="2" t="s">
        <v>1417</v>
      </c>
      <c r="F89" s="9" t="s">
        <v>28</v>
      </c>
      <c r="G89" s="2" t="s">
        <v>17</v>
      </c>
      <c r="H89" s="2" t="s">
        <v>29</v>
      </c>
      <c r="I89" s="23"/>
    </row>
    <row r="90" spans="1:9" x14ac:dyDescent="0.2">
      <c r="A90" s="2">
        <v>2021</v>
      </c>
      <c r="B90" s="2" t="s">
        <v>51</v>
      </c>
      <c r="C90" s="2" t="s">
        <v>1418</v>
      </c>
      <c r="D90" s="2" t="s">
        <v>1419</v>
      </c>
      <c r="E90" s="2" t="s">
        <v>21</v>
      </c>
      <c r="F90" s="8" t="s">
        <v>1420</v>
      </c>
      <c r="G90" s="2" t="s">
        <v>17</v>
      </c>
      <c r="H90" s="2" t="s">
        <v>1421</v>
      </c>
      <c r="I90" s="23"/>
    </row>
    <row r="91" spans="1:9" x14ac:dyDescent="0.2">
      <c r="A91" s="2">
        <v>2021</v>
      </c>
      <c r="B91" s="2" t="s">
        <v>51</v>
      </c>
      <c r="C91" s="2" t="s">
        <v>1320</v>
      </c>
      <c r="D91" s="2" t="s">
        <v>1321</v>
      </c>
      <c r="E91" s="2" t="s">
        <v>54</v>
      </c>
      <c r="F91" s="8" t="s">
        <v>1322</v>
      </c>
      <c r="G91" s="2" t="s">
        <v>17</v>
      </c>
      <c r="H91" s="2" t="s">
        <v>1421</v>
      </c>
      <c r="I91" s="23"/>
    </row>
    <row r="92" spans="1:9" ht="28.5" x14ac:dyDescent="0.2">
      <c r="A92" s="2">
        <v>2021</v>
      </c>
      <c r="B92" s="2" t="s">
        <v>51</v>
      </c>
      <c r="C92" s="2" t="s">
        <v>1422</v>
      </c>
      <c r="D92" s="2" t="s">
        <v>1423</v>
      </c>
      <c r="E92" s="2" t="s">
        <v>1382</v>
      </c>
      <c r="F92" s="8" t="s">
        <v>1424</v>
      </c>
      <c r="G92" s="2" t="s">
        <v>17</v>
      </c>
      <c r="H92" s="13" t="s">
        <v>1425</v>
      </c>
      <c r="I92" s="23"/>
    </row>
    <row r="93" spans="1:9" ht="28.5" x14ac:dyDescent="0.2">
      <c r="A93" s="2">
        <v>2021</v>
      </c>
      <c r="B93" s="2" t="s">
        <v>51</v>
      </c>
      <c r="C93" s="2" t="s">
        <v>1426</v>
      </c>
      <c r="D93" s="2" t="s">
        <v>1427</v>
      </c>
      <c r="E93" s="2" t="s">
        <v>1428</v>
      </c>
      <c r="F93" s="8" t="s">
        <v>1429</v>
      </c>
      <c r="G93" s="2" t="s">
        <v>17</v>
      </c>
      <c r="H93" s="2" t="s">
        <v>1430</v>
      </c>
      <c r="I93" s="23"/>
    </row>
    <row r="94" spans="1:9" x14ac:dyDescent="0.2">
      <c r="A94" s="2">
        <v>2021</v>
      </c>
      <c r="B94" s="2" t="s">
        <v>51</v>
      </c>
      <c r="C94" s="2" t="s">
        <v>80</v>
      </c>
      <c r="D94" s="2" t="s">
        <v>81</v>
      </c>
      <c r="E94" s="2" t="s">
        <v>54</v>
      </c>
      <c r="F94" s="8" t="s">
        <v>83</v>
      </c>
      <c r="G94" s="2" t="s">
        <v>63</v>
      </c>
      <c r="H94" s="2" t="s">
        <v>64</v>
      </c>
      <c r="I94" s="23"/>
    </row>
    <row r="95" spans="1:9" x14ac:dyDescent="0.2">
      <c r="A95" s="2">
        <v>2021</v>
      </c>
      <c r="B95" s="2" t="s">
        <v>58</v>
      </c>
      <c r="C95" s="3" t="s">
        <v>1431</v>
      </c>
      <c r="D95" s="2" t="s">
        <v>1432</v>
      </c>
      <c r="E95" s="2" t="s">
        <v>54</v>
      </c>
      <c r="F95" s="8" t="s">
        <v>1433</v>
      </c>
      <c r="G95" s="2" t="s">
        <v>17</v>
      </c>
      <c r="H95" s="2" t="s">
        <v>117</v>
      </c>
      <c r="I95" s="23"/>
    </row>
    <row r="96" spans="1:9" x14ac:dyDescent="0.2">
      <c r="A96" s="2">
        <v>2021</v>
      </c>
      <c r="B96" s="2" t="s">
        <v>58</v>
      </c>
      <c r="C96" s="2" t="s">
        <v>124</v>
      </c>
      <c r="D96" s="2" t="s">
        <v>1434</v>
      </c>
      <c r="E96" s="2" t="s">
        <v>21</v>
      </c>
      <c r="F96" s="8" t="s">
        <v>1435</v>
      </c>
      <c r="G96" s="2" t="s">
        <v>17</v>
      </c>
      <c r="H96" s="2" t="s">
        <v>18</v>
      </c>
      <c r="I96" s="23"/>
    </row>
    <row r="97" spans="1:9" x14ac:dyDescent="0.2">
      <c r="A97" s="2">
        <v>2021</v>
      </c>
      <c r="B97" s="2" t="s">
        <v>58</v>
      </c>
      <c r="C97" s="2" t="s">
        <v>1244</v>
      </c>
      <c r="D97" s="2" t="s">
        <v>1283</v>
      </c>
      <c r="E97" s="2" t="s">
        <v>21</v>
      </c>
      <c r="F97" s="8" t="s">
        <v>1284</v>
      </c>
      <c r="G97" s="2" t="s">
        <v>17</v>
      </c>
      <c r="H97" s="2" t="s">
        <v>18</v>
      </c>
      <c r="I97" s="23"/>
    </row>
    <row r="98" spans="1:9" x14ac:dyDescent="0.2">
      <c r="A98" s="2">
        <v>2021</v>
      </c>
      <c r="B98" s="2" t="s">
        <v>58</v>
      </c>
      <c r="C98" s="2" t="s">
        <v>1436</v>
      </c>
      <c r="D98" s="2" t="s">
        <v>1437</v>
      </c>
      <c r="E98" s="2" t="s">
        <v>14</v>
      </c>
      <c r="F98" s="8" t="s">
        <v>1438</v>
      </c>
      <c r="G98" s="2" t="s">
        <v>17</v>
      </c>
      <c r="H98" s="2" t="s">
        <v>18</v>
      </c>
      <c r="I98" s="23"/>
    </row>
    <row r="99" spans="1:9" ht="28.5" x14ac:dyDescent="0.2">
      <c r="A99" s="2">
        <v>2021</v>
      </c>
      <c r="B99" s="2" t="s">
        <v>58</v>
      </c>
      <c r="C99" s="2" t="s">
        <v>1326</v>
      </c>
      <c r="D99" s="2" t="s">
        <v>1327</v>
      </c>
      <c r="E99" s="2" t="s">
        <v>54</v>
      </c>
      <c r="F99" s="8" t="s">
        <v>1328</v>
      </c>
      <c r="G99" s="2" t="s">
        <v>17</v>
      </c>
      <c r="H99" s="2" t="s">
        <v>1439</v>
      </c>
      <c r="I99" s="23"/>
    </row>
    <row r="100" spans="1:9" x14ac:dyDescent="0.2">
      <c r="A100" s="2">
        <v>2021</v>
      </c>
      <c r="B100" s="2" t="s">
        <v>58</v>
      </c>
      <c r="C100" s="2" t="s">
        <v>1440</v>
      </c>
      <c r="D100" s="2" t="s">
        <v>1441</v>
      </c>
      <c r="E100" s="2" t="s">
        <v>1442</v>
      </c>
      <c r="F100" s="8" t="s">
        <v>1443</v>
      </c>
      <c r="G100" s="2" t="s">
        <v>17</v>
      </c>
      <c r="H100" s="2" t="s">
        <v>18</v>
      </c>
      <c r="I100" s="23"/>
    </row>
    <row r="101" spans="1:9" x14ac:dyDescent="0.2">
      <c r="A101" s="2">
        <v>2021</v>
      </c>
      <c r="B101" s="2" t="s">
        <v>89</v>
      </c>
      <c r="C101" s="2" t="s">
        <v>1444</v>
      </c>
      <c r="D101" s="2" t="s">
        <v>1445</v>
      </c>
      <c r="E101" s="2" t="s">
        <v>21</v>
      </c>
      <c r="F101" s="8" t="s">
        <v>1446</v>
      </c>
      <c r="G101" s="2" t="s">
        <v>17</v>
      </c>
      <c r="H101" s="2" t="s">
        <v>18</v>
      </c>
      <c r="I101" s="23"/>
    </row>
    <row r="102" spans="1:9" ht="28.5" x14ac:dyDescent="0.2">
      <c r="A102" s="2">
        <v>2021</v>
      </c>
      <c r="B102" s="2" t="s">
        <v>89</v>
      </c>
      <c r="C102" s="2" t="s">
        <v>1447</v>
      </c>
      <c r="D102" s="2" t="s">
        <v>1448</v>
      </c>
      <c r="E102" s="2" t="s">
        <v>1449</v>
      </c>
      <c r="F102" s="8" t="s">
        <v>1450</v>
      </c>
      <c r="G102" s="2" t="s">
        <v>17</v>
      </c>
      <c r="H102" s="2" t="s">
        <v>1272</v>
      </c>
      <c r="I102" s="23"/>
    </row>
    <row r="103" spans="1:9" ht="28.5" x14ac:dyDescent="0.2">
      <c r="A103" s="2">
        <v>2021</v>
      </c>
      <c r="B103" s="2" t="s">
        <v>89</v>
      </c>
      <c r="C103" s="2" t="s">
        <v>1451</v>
      </c>
      <c r="D103" s="2" t="s">
        <v>1448</v>
      </c>
      <c r="E103" s="2" t="s">
        <v>1449</v>
      </c>
      <c r="F103" s="8" t="s">
        <v>1452</v>
      </c>
      <c r="G103" s="2" t="s">
        <v>17</v>
      </c>
      <c r="H103" s="2" t="s">
        <v>1272</v>
      </c>
      <c r="I103" s="23"/>
    </row>
    <row r="104" spans="1:9" x14ac:dyDescent="0.2">
      <c r="A104" s="2">
        <v>2021</v>
      </c>
      <c r="B104" s="2" t="s">
        <v>89</v>
      </c>
      <c r="C104" s="2" t="s">
        <v>1453</v>
      </c>
      <c r="D104" s="2" t="s">
        <v>1454</v>
      </c>
      <c r="F104" s="8" t="s">
        <v>1455</v>
      </c>
      <c r="G104" s="2" t="s">
        <v>17</v>
      </c>
      <c r="H104" s="2" t="s">
        <v>18</v>
      </c>
      <c r="I104" s="23"/>
    </row>
    <row r="105" spans="1:9" x14ac:dyDescent="0.2">
      <c r="A105" s="2">
        <v>2021</v>
      </c>
      <c r="B105" s="2" t="s">
        <v>89</v>
      </c>
      <c r="C105" s="2" t="s">
        <v>1456</v>
      </c>
      <c r="D105" s="2" t="s">
        <v>1457</v>
      </c>
      <c r="E105" s="2" t="s">
        <v>54</v>
      </c>
      <c r="F105" s="8" t="s">
        <v>1458</v>
      </c>
      <c r="G105" s="4" t="s">
        <v>17</v>
      </c>
      <c r="H105" s="2" t="s">
        <v>117</v>
      </c>
      <c r="I105" s="23"/>
    </row>
    <row r="106" spans="1:9" x14ac:dyDescent="0.2">
      <c r="A106" s="2">
        <v>2021</v>
      </c>
      <c r="B106" s="2" t="s">
        <v>89</v>
      </c>
      <c r="C106" s="2" t="s">
        <v>1320</v>
      </c>
      <c r="D106" s="2" t="s">
        <v>1321</v>
      </c>
      <c r="E106" s="2" t="s">
        <v>54</v>
      </c>
      <c r="F106" s="8" t="s">
        <v>1322</v>
      </c>
      <c r="G106" s="2" t="s">
        <v>17</v>
      </c>
      <c r="H106" s="2" t="s">
        <v>117</v>
      </c>
      <c r="I106" s="23"/>
    </row>
    <row r="107" spans="1:9" x14ac:dyDescent="0.2">
      <c r="A107" s="2">
        <v>2021</v>
      </c>
      <c r="B107" s="2" t="s">
        <v>89</v>
      </c>
      <c r="C107" s="2" t="s">
        <v>1329</v>
      </c>
      <c r="D107" s="2" t="s">
        <v>1330</v>
      </c>
      <c r="E107" s="2" t="s">
        <v>54</v>
      </c>
      <c r="F107" s="8" t="s">
        <v>1331</v>
      </c>
      <c r="G107" s="2" t="s">
        <v>17</v>
      </c>
      <c r="H107" s="2" t="s">
        <v>117</v>
      </c>
      <c r="I107" s="23"/>
    </row>
    <row r="108" spans="1:9" x14ac:dyDescent="0.2">
      <c r="A108" s="2">
        <v>2021</v>
      </c>
      <c r="B108" s="2" t="s">
        <v>89</v>
      </c>
      <c r="C108" s="2" t="s">
        <v>1459</v>
      </c>
      <c r="D108" s="2" t="s">
        <v>1460</v>
      </c>
      <c r="E108" s="2" t="s">
        <v>21</v>
      </c>
      <c r="F108" s="8" t="s">
        <v>1461</v>
      </c>
      <c r="G108" s="2" t="s">
        <v>17</v>
      </c>
      <c r="H108" s="2" t="s">
        <v>18</v>
      </c>
      <c r="I108" s="23"/>
    </row>
    <row r="109" spans="1:9" x14ac:dyDescent="0.2">
      <c r="A109" s="2">
        <v>2021</v>
      </c>
      <c r="B109" s="2" t="s">
        <v>89</v>
      </c>
      <c r="C109" s="2" t="s">
        <v>1198</v>
      </c>
      <c r="D109" s="2" t="s">
        <v>1199</v>
      </c>
      <c r="E109" s="2" t="s">
        <v>21</v>
      </c>
      <c r="F109" s="8" t="s">
        <v>1462</v>
      </c>
      <c r="G109" s="2" t="s">
        <v>17</v>
      </c>
      <c r="H109" s="2" t="s">
        <v>18</v>
      </c>
      <c r="I109" s="23"/>
    </row>
    <row r="110" spans="1:9" x14ac:dyDescent="0.2">
      <c r="A110" s="2">
        <v>2021</v>
      </c>
      <c r="B110" s="2" t="s">
        <v>100</v>
      </c>
      <c r="C110" s="3" t="s">
        <v>1336</v>
      </c>
      <c r="D110" s="2" t="s">
        <v>1337</v>
      </c>
      <c r="E110" s="2" t="s">
        <v>54</v>
      </c>
      <c r="F110" s="8" t="s">
        <v>1338</v>
      </c>
      <c r="G110" s="2" t="s">
        <v>17</v>
      </c>
      <c r="H110" s="2" t="s">
        <v>117</v>
      </c>
      <c r="I110" s="23"/>
    </row>
    <row r="111" spans="1:9" x14ac:dyDescent="0.2">
      <c r="A111" s="2">
        <v>2021</v>
      </c>
      <c r="B111" s="2" t="s">
        <v>100</v>
      </c>
      <c r="C111" s="2" t="s">
        <v>1463</v>
      </c>
      <c r="D111" s="2" t="s">
        <v>1464</v>
      </c>
      <c r="E111" s="2" t="s">
        <v>21</v>
      </c>
      <c r="F111" s="8" t="s">
        <v>1465</v>
      </c>
      <c r="G111" s="2" t="s">
        <v>17</v>
      </c>
      <c r="H111" s="2" t="s">
        <v>18</v>
      </c>
      <c r="I111" s="23"/>
    </row>
    <row r="112" spans="1:9" ht="28.5" x14ac:dyDescent="0.2">
      <c r="A112" s="2">
        <v>2021</v>
      </c>
      <c r="B112" s="2" t="s">
        <v>100</v>
      </c>
      <c r="C112" s="2" t="s">
        <v>1466</v>
      </c>
      <c r="D112" s="2" t="s">
        <v>1467</v>
      </c>
      <c r="E112" s="2" t="s">
        <v>21</v>
      </c>
      <c r="F112" s="10" t="s">
        <v>1468</v>
      </c>
      <c r="G112" s="2" t="s">
        <v>17</v>
      </c>
      <c r="H112" s="2" t="s">
        <v>1272</v>
      </c>
      <c r="I112" s="23"/>
    </row>
    <row r="113" spans="1:9" x14ac:dyDescent="0.2">
      <c r="A113" s="2">
        <v>2021</v>
      </c>
      <c r="B113" s="2" t="s">
        <v>100</v>
      </c>
      <c r="C113" s="2" t="s">
        <v>1469</v>
      </c>
      <c r="D113" s="2" t="s">
        <v>1470</v>
      </c>
      <c r="E113" s="2" t="s">
        <v>21</v>
      </c>
      <c r="F113" s="8" t="s">
        <v>1471</v>
      </c>
      <c r="G113" s="2" t="s">
        <v>17</v>
      </c>
      <c r="H113" s="2" t="s">
        <v>18</v>
      </c>
      <c r="I113" s="23"/>
    </row>
    <row r="114" spans="1:9" ht="28.5" x14ac:dyDescent="0.2">
      <c r="A114" s="2">
        <v>2021</v>
      </c>
      <c r="B114" s="2" t="s">
        <v>100</v>
      </c>
      <c r="C114" s="2" t="s">
        <v>1472</v>
      </c>
      <c r="D114" s="2" t="s">
        <v>1473</v>
      </c>
      <c r="E114" s="2" t="s">
        <v>21</v>
      </c>
      <c r="F114" s="8" t="s">
        <v>1474</v>
      </c>
      <c r="G114" s="2" t="s">
        <v>17</v>
      </c>
      <c r="H114" s="2" t="s">
        <v>1272</v>
      </c>
      <c r="I114" s="23"/>
    </row>
    <row r="115" spans="1:9" ht="28.5" x14ac:dyDescent="0.2">
      <c r="A115" s="2">
        <v>2021</v>
      </c>
      <c r="B115" s="2" t="s">
        <v>100</v>
      </c>
      <c r="C115" s="2" t="s">
        <v>1475</v>
      </c>
      <c r="D115" s="2" t="s">
        <v>1470</v>
      </c>
      <c r="E115" s="2" t="s">
        <v>21</v>
      </c>
      <c r="F115" s="8" t="s">
        <v>1476</v>
      </c>
      <c r="G115" s="2" t="s">
        <v>17</v>
      </c>
      <c r="H115" s="2" t="s">
        <v>1272</v>
      </c>
      <c r="I115" s="23"/>
    </row>
    <row r="116" spans="1:9" x14ac:dyDescent="0.2">
      <c r="A116" s="2">
        <v>2021</v>
      </c>
      <c r="B116" s="2" t="s">
        <v>100</v>
      </c>
      <c r="C116" s="2" t="s">
        <v>1477</v>
      </c>
      <c r="D116" s="2" t="s">
        <v>1478</v>
      </c>
      <c r="E116" s="2" t="s">
        <v>21</v>
      </c>
      <c r="F116" s="8" t="s">
        <v>1479</v>
      </c>
      <c r="G116" s="2" t="s">
        <v>17</v>
      </c>
      <c r="H116" s="2" t="s">
        <v>18</v>
      </c>
      <c r="I116" s="23"/>
    </row>
    <row r="117" spans="1:9" x14ac:dyDescent="0.2">
      <c r="A117" s="2">
        <v>2021</v>
      </c>
      <c r="B117" s="2" t="s">
        <v>100</v>
      </c>
      <c r="C117" s="2" t="s">
        <v>1393</v>
      </c>
      <c r="D117" s="2" t="s">
        <v>1394</v>
      </c>
      <c r="E117" s="2" t="s">
        <v>54</v>
      </c>
      <c r="F117" s="8" t="s">
        <v>1395</v>
      </c>
      <c r="G117" s="2" t="s">
        <v>63</v>
      </c>
      <c r="H117" s="2" t="s">
        <v>64</v>
      </c>
      <c r="I117" s="23"/>
    </row>
    <row r="118" spans="1:9" x14ac:dyDescent="0.2">
      <c r="A118" s="2">
        <v>2021</v>
      </c>
      <c r="B118" s="2" t="s">
        <v>100</v>
      </c>
      <c r="C118" s="2" t="s">
        <v>1320</v>
      </c>
      <c r="D118" s="2" t="s">
        <v>1321</v>
      </c>
      <c r="E118" s="2" t="s">
        <v>54</v>
      </c>
      <c r="F118" s="8" t="s">
        <v>1322</v>
      </c>
      <c r="G118" s="2" t="s">
        <v>17</v>
      </c>
      <c r="H118" s="2" t="s">
        <v>117</v>
      </c>
      <c r="I118" s="23"/>
    </row>
    <row r="119" spans="1:9" x14ac:dyDescent="0.2">
      <c r="A119" s="2">
        <v>2021</v>
      </c>
      <c r="B119" s="2" t="s">
        <v>100</v>
      </c>
      <c r="C119" s="2" t="s">
        <v>1329</v>
      </c>
      <c r="D119" s="2" t="s">
        <v>1330</v>
      </c>
      <c r="E119" s="2" t="s">
        <v>54</v>
      </c>
      <c r="F119" s="8" t="s">
        <v>1331</v>
      </c>
      <c r="G119" s="2" t="s">
        <v>17</v>
      </c>
      <c r="H119" s="2" t="s">
        <v>117</v>
      </c>
      <c r="I119" s="23"/>
    </row>
    <row r="120" spans="1:9" ht="28.5" x14ac:dyDescent="0.2">
      <c r="A120" s="2">
        <v>2021</v>
      </c>
      <c r="B120" s="2" t="s">
        <v>100</v>
      </c>
      <c r="C120" s="2" t="s">
        <v>1480</v>
      </c>
      <c r="D120" s="2" t="s">
        <v>1481</v>
      </c>
      <c r="E120" s="2" t="s">
        <v>1482</v>
      </c>
      <c r="F120" s="8" t="s">
        <v>1483</v>
      </c>
      <c r="G120" s="2" t="s">
        <v>17</v>
      </c>
      <c r="H120" s="2" t="s">
        <v>1484</v>
      </c>
      <c r="I120" s="23"/>
    </row>
    <row r="121" spans="1:9" ht="28.5" x14ac:dyDescent="0.2">
      <c r="A121" s="2">
        <v>2021</v>
      </c>
      <c r="B121" s="2" t="s">
        <v>100</v>
      </c>
      <c r="C121" s="2" t="s">
        <v>1485</v>
      </c>
      <c r="D121" s="2" t="s">
        <v>1470</v>
      </c>
      <c r="E121" s="2" t="s">
        <v>21</v>
      </c>
      <c r="F121" s="8" t="s">
        <v>1486</v>
      </c>
      <c r="G121" s="2" t="s">
        <v>17</v>
      </c>
      <c r="H121" s="2" t="s">
        <v>1272</v>
      </c>
      <c r="I121" s="23"/>
    </row>
    <row r="122" spans="1:9" ht="28.5" x14ac:dyDescent="0.2">
      <c r="A122" s="2">
        <v>2021</v>
      </c>
      <c r="B122" s="2" t="s">
        <v>100</v>
      </c>
      <c r="C122" s="2" t="s">
        <v>1487</v>
      </c>
      <c r="D122" s="2" t="s">
        <v>1464</v>
      </c>
      <c r="E122" s="2" t="s">
        <v>21</v>
      </c>
      <c r="F122" s="8" t="s">
        <v>1488</v>
      </c>
      <c r="G122" s="2" t="s">
        <v>17</v>
      </c>
      <c r="H122" s="2" t="s">
        <v>1272</v>
      </c>
      <c r="I122" s="23"/>
    </row>
    <row r="123" spans="1:9" ht="28.5" x14ac:dyDescent="0.2">
      <c r="A123" s="2">
        <v>2021</v>
      </c>
      <c r="B123" s="2" t="s">
        <v>100</v>
      </c>
      <c r="C123" s="2" t="s">
        <v>1489</v>
      </c>
      <c r="D123" s="2" t="s">
        <v>1490</v>
      </c>
      <c r="E123" s="2" t="s">
        <v>54</v>
      </c>
      <c r="F123" s="8" t="s">
        <v>1491</v>
      </c>
      <c r="G123" s="2" t="s">
        <v>17</v>
      </c>
      <c r="H123" s="2" t="s">
        <v>117</v>
      </c>
      <c r="I123" s="23"/>
    </row>
    <row r="124" spans="1:9" ht="28.5" x14ac:dyDescent="0.2">
      <c r="A124" s="2">
        <v>2021</v>
      </c>
      <c r="B124" s="2" t="s">
        <v>100</v>
      </c>
      <c r="C124" s="2" t="s">
        <v>1489</v>
      </c>
      <c r="D124" s="2" t="s">
        <v>1490</v>
      </c>
      <c r="E124" s="2" t="s">
        <v>54</v>
      </c>
      <c r="F124" s="8" t="s">
        <v>1492</v>
      </c>
      <c r="G124" s="2" t="s">
        <v>17</v>
      </c>
      <c r="H124" s="2" t="s">
        <v>1396</v>
      </c>
      <c r="I124" s="23"/>
    </row>
    <row r="125" spans="1:9" ht="28.5" x14ac:dyDescent="0.2">
      <c r="A125" s="2">
        <v>2021</v>
      </c>
      <c r="B125" s="2" t="s">
        <v>100</v>
      </c>
      <c r="C125" s="2" t="s">
        <v>1493</v>
      </c>
      <c r="D125" s="2" t="s">
        <v>1494</v>
      </c>
      <c r="E125" s="2" t="s">
        <v>1495</v>
      </c>
      <c r="F125" s="8" t="s">
        <v>1496</v>
      </c>
      <c r="G125" s="2" t="s">
        <v>17</v>
      </c>
      <c r="H125" s="2" t="s">
        <v>189</v>
      </c>
      <c r="I125" s="23"/>
    </row>
    <row r="126" spans="1:9" ht="28.5" x14ac:dyDescent="0.2">
      <c r="A126" s="2">
        <v>2021</v>
      </c>
      <c r="B126" s="2" t="s">
        <v>100</v>
      </c>
      <c r="C126" s="2" t="s">
        <v>1493</v>
      </c>
      <c r="D126" s="2" t="s">
        <v>1494</v>
      </c>
      <c r="E126" s="2" t="s">
        <v>1495</v>
      </c>
      <c r="F126" s="8" t="s">
        <v>1497</v>
      </c>
      <c r="G126" s="2" t="s">
        <v>17</v>
      </c>
      <c r="H126" s="2" t="s">
        <v>1396</v>
      </c>
      <c r="I126" s="23"/>
    </row>
    <row r="127" spans="1:9" ht="28.5" x14ac:dyDescent="0.2">
      <c r="A127" s="2">
        <v>2021</v>
      </c>
      <c r="B127" s="2" t="s">
        <v>120</v>
      </c>
      <c r="C127" s="2" t="s">
        <v>1342</v>
      </c>
      <c r="D127" s="2" t="s">
        <v>1343</v>
      </c>
      <c r="E127" s="2" t="s">
        <v>21</v>
      </c>
      <c r="F127" s="8" t="s">
        <v>1344</v>
      </c>
      <c r="G127" s="2" t="s">
        <v>17</v>
      </c>
      <c r="H127" s="2" t="s">
        <v>1272</v>
      </c>
      <c r="I127" s="23"/>
    </row>
    <row r="128" spans="1:9" x14ac:dyDescent="0.2">
      <c r="A128" s="2">
        <v>2021</v>
      </c>
      <c r="B128" s="2" t="s">
        <v>120</v>
      </c>
      <c r="C128" s="2" t="s">
        <v>1345</v>
      </c>
      <c r="D128" s="2" t="s">
        <v>1343</v>
      </c>
      <c r="E128" s="2" t="s">
        <v>21</v>
      </c>
      <c r="F128" s="8" t="s">
        <v>1346</v>
      </c>
      <c r="G128" s="2" t="s">
        <v>17</v>
      </c>
      <c r="H128" s="2" t="s">
        <v>18</v>
      </c>
      <c r="I128" s="23"/>
    </row>
    <row r="129" spans="1:9" x14ac:dyDescent="0.2">
      <c r="A129" s="2">
        <v>2021</v>
      </c>
      <c r="B129" s="2" t="s">
        <v>120</v>
      </c>
      <c r="C129" s="2" t="s">
        <v>1498</v>
      </c>
      <c r="D129" s="2" t="s">
        <v>1499</v>
      </c>
      <c r="E129" s="2" t="s">
        <v>1235</v>
      </c>
      <c r="F129" s="8" t="s">
        <v>1500</v>
      </c>
      <c r="G129" s="2" t="s">
        <v>17</v>
      </c>
      <c r="H129" s="2" t="s">
        <v>18</v>
      </c>
      <c r="I129" s="23"/>
    </row>
    <row r="130" spans="1:9" x14ac:dyDescent="0.2">
      <c r="A130" s="2">
        <v>2021</v>
      </c>
      <c r="B130" s="2" t="s">
        <v>120</v>
      </c>
      <c r="C130" s="4" t="s">
        <v>1320</v>
      </c>
      <c r="D130" s="4" t="s">
        <v>1321</v>
      </c>
      <c r="E130" s="2" t="s">
        <v>54</v>
      </c>
      <c r="F130" s="8" t="s">
        <v>1322</v>
      </c>
      <c r="G130" s="2" t="s">
        <v>63</v>
      </c>
      <c r="H130" s="2" t="s">
        <v>64</v>
      </c>
      <c r="I130" s="23"/>
    </row>
    <row r="131" spans="1:9" x14ac:dyDescent="0.2">
      <c r="A131" s="2">
        <v>2021</v>
      </c>
      <c r="B131" s="2" t="s">
        <v>120</v>
      </c>
      <c r="C131" s="2" t="s">
        <v>1501</v>
      </c>
      <c r="D131" s="2" t="s">
        <v>1406</v>
      </c>
      <c r="E131" s="2" t="s">
        <v>21</v>
      </c>
      <c r="F131" s="8" t="s">
        <v>1408</v>
      </c>
      <c r="G131" s="2" t="s">
        <v>17</v>
      </c>
      <c r="H131" s="2" t="s">
        <v>18</v>
      </c>
      <c r="I131" s="23"/>
    </row>
    <row r="132" spans="1:9" x14ac:dyDescent="0.2">
      <c r="A132" s="2">
        <v>2021</v>
      </c>
      <c r="B132" s="2" t="s">
        <v>120</v>
      </c>
      <c r="C132" s="2" t="s">
        <v>1502</v>
      </c>
      <c r="D132" s="2" t="s">
        <v>1503</v>
      </c>
      <c r="E132" s="2" t="s">
        <v>21</v>
      </c>
      <c r="F132" s="8" t="s">
        <v>1504</v>
      </c>
      <c r="G132" s="2" t="s">
        <v>17</v>
      </c>
      <c r="H132" s="2" t="s">
        <v>18</v>
      </c>
      <c r="I132" s="23"/>
    </row>
    <row r="133" spans="1:9" x14ac:dyDescent="0.2">
      <c r="A133" s="2">
        <v>2021</v>
      </c>
      <c r="B133" s="2" t="s">
        <v>131</v>
      </c>
      <c r="C133" s="2" t="s">
        <v>1310</v>
      </c>
      <c r="D133" s="2" t="s">
        <v>1311</v>
      </c>
      <c r="E133" s="2" t="s">
        <v>21</v>
      </c>
      <c r="F133" s="8" t="s">
        <v>1312</v>
      </c>
      <c r="G133" s="2" t="s">
        <v>17</v>
      </c>
      <c r="H133" s="2" t="s">
        <v>18</v>
      </c>
      <c r="I133" s="23"/>
    </row>
    <row r="134" spans="1:9" x14ac:dyDescent="0.2">
      <c r="A134" s="2">
        <v>2021</v>
      </c>
      <c r="B134" s="2" t="s">
        <v>131</v>
      </c>
      <c r="C134" s="2" t="s">
        <v>1250</v>
      </c>
      <c r="D134" s="2" t="s">
        <v>1251</v>
      </c>
      <c r="E134" s="2" t="s">
        <v>54</v>
      </c>
      <c r="F134" s="8" t="s">
        <v>1505</v>
      </c>
      <c r="G134" s="2" t="s">
        <v>17</v>
      </c>
      <c r="H134" s="2" t="s">
        <v>117</v>
      </c>
      <c r="I134" s="23"/>
    </row>
    <row r="135" spans="1:9" x14ac:dyDescent="0.2">
      <c r="A135" s="2">
        <v>2021</v>
      </c>
      <c r="B135" s="2" t="s">
        <v>131</v>
      </c>
      <c r="C135" s="2" t="s">
        <v>1506</v>
      </c>
      <c r="D135" s="2" t="s">
        <v>1507</v>
      </c>
      <c r="E135" s="2" t="s">
        <v>21</v>
      </c>
      <c r="F135" s="8" t="s">
        <v>1508</v>
      </c>
      <c r="G135" s="2" t="s">
        <v>17</v>
      </c>
      <c r="H135" s="2" t="s">
        <v>18</v>
      </c>
      <c r="I135" s="23"/>
    </row>
    <row r="136" spans="1:9" ht="16.5" customHeight="1" x14ac:dyDescent="0.2">
      <c r="A136" s="2">
        <v>2021</v>
      </c>
      <c r="B136" s="2" t="s">
        <v>131</v>
      </c>
      <c r="C136" s="2" t="s">
        <v>1509</v>
      </c>
      <c r="D136" s="2" t="s">
        <v>1510</v>
      </c>
      <c r="E136" s="2" t="s">
        <v>21</v>
      </c>
      <c r="F136" s="8" t="s">
        <v>1511</v>
      </c>
      <c r="G136" s="2" t="s">
        <v>17</v>
      </c>
      <c r="H136" s="2" t="s">
        <v>18</v>
      </c>
      <c r="I136" s="23"/>
    </row>
    <row r="137" spans="1:9" x14ac:dyDescent="0.2">
      <c r="A137" s="2">
        <v>2021</v>
      </c>
      <c r="B137" s="2" t="s">
        <v>162</v>
      </c>
      <c r="C137" s="2" t="s">
        <v>1512</v>
      </c>
      <c r="D137" s="2" t="s">
        <v>1513</v>
      </c>
      <c r="E137" s="2" t="s">
        <v>14</v>
      </c>
      <c r="F137" s="8" t="s">
        <v>1514</v>
      </c>
      <c r="G137" s="2" t="s">
        <v>17</v>
      </c>
      <c r="H137" s="2" t="s">
        <v>18</v>
      </c>
      <c r="I137" s="23"/>
    </row>
    <row r="138" spans="1:9" x14ac:dyDescent="0.2">
      <c r="A138" s="2">
        <v>2021</v>
      </c>
      <c r="B138" s="2" t="s">
        <v>162</v>
      </c>
      <c r="C138" s="2" t="s">
        <v>1515</v>
      </c>
      <c r="D138" s="2" t="s">
        <v>154</v>
      </c>
      <c r="E138" s="2" t="s">
        <v>21</v>
      </c>
      <c r="F138" s="8" t="s">
        <v>156</v>
      </c>
      <c r="G138" s="2" t="s">
        <v>17</v>
      </c>
      <c r="H138" s="2" t="s">
        <v>18</v>
      </c>
      <c r="I138" s="23"/>
    </row>
    <row r="139" spans="1:9" ht="42.75" x14ac:dyDescent="0.2">
      <c r="A139" s="2">
        <v>2021</v>
      </c>
      <c r="B139" s="2" t="s">
        <v>162</v>
      </c>
      <c r="C139" s="2" t="s">
        <v>1393</v>
      </c>
      <c r="D139" s="2" t="s">
        <v>1394</v>
      </c>
      <c r="E139" s="2" t="s">
        <v>54</v>
      </c>
      <c r="F139" s="8" t="s">
        <v>1395</v>
      </c>
      <c r="G139" s="2" t="s">
        <v>17</v>
      </c>
      <c r="H139" s="2" t="s">
        <v>1516</v>
      </c>
      <c r="I139" s="23"/>
    </row>
    <row r="140" spans="1:9" x14ac:dyDescent="0.2">
      <c r="A140" s="2">
        <v>2021</v>
      </c>
      <c r="B140" s="2" t="s">
        <v>162</v>
      </c>
      <c r="C140" s="2" t="s">
        <v>1517</v>
      </c>
      <c r="D140" s="2" t="s">
        <v>1518</v>
      </c>
      <c r="E140" s="2" t="s">
        <v>1519</v>
      </c>
      <c r="F140" s="8" t="s">
        <v>1520</v>
      </c>
      <c r="G140" s="2" t="s">
        <v>17</v>
      </c>
      <c r="H140" s="2" t="s">
        <v>117</v>
      </c>
      <c r="I140" s="23"/>
    </row>
    <row r="141" spans="1:9" x14ac:dyDescent="0.2">
      <c r="A141" s="2">
        <v>2021</v>
      </c>
      <c r="B141" s="2" t="s">
        <v>162</v>
      </c>
      <c r="C141" s="2" t="s">
        <v>1521</v>
      </c>
      <c r="D141" s="2" t="s">
        <v>1522</v>
      </c>
      <c r="E141" s="2" t="s">
        <v>14</v>
      </c>
      <c r="F141" s="8" t="s">
        <v>1523</v>
      </c>
      <c r="G141" s="2" t="s">
        <v>17</v>
      </c>
      <c r="H141" s="2" t="s">
        <v>18</v>
      </c>
      <c r="I141" s="23"/>
    </row>
    <row r="142" spans="1:9" x14ac:dyDescent="0.2">
      <c r="A142" s="2">
        <v>2021</v>
      </c>
      <c r="B142" s="2" t="s">
        <v>162</v>
      </c>
      <c r="C142" s="2" t="s">
        <v>1320</v>
      </c>
      <c r="D142" s="2" t="s">
        <v>1321</v>
      </c>
      <c r="E142" s="2" t="s">
        <v>54</v>
      </c>
      <c r="F142" s="8" t="s">
        <v>1322</v>
      </c>
      <c r="G142" s="2" t="s">
        <v>17</v>
      </c>
      <c r="H142" s="2" t="s">
        <v>1524</v>
      </c>
      <c r="I142" s="23"/>
    </row>
    <row r="143" spans="1:9" ht="16.5" customHeight="1" x14ac:dyDescent="0.2">
      <c r="A143" s="2">
        <v>2021</v>
      </c>
      <c r="B143" s="2" t="s">
        <v>162</v>
      </c>
      <c r="C143" s="2" t="s">
        <v>1525</v>
      </c>
      <c r="D143" s="2" t="s">
        <v>1526</v>
      </c>
      <c r="E143" s="2" t="s">
        <v>21</v>
      </c>
      <c r="F143" s="8" t="s">
        <v>1527</v>
      </c>
      <c r="G143" s="2" t="s">
        <v>17</v>
      </c>
      <c r="H143" s="2" t="s">
        <v>18</v>
      </c>
      <c r="I143" s="23"/>
    </row>
    <row r="144" spans="1:9" x14ac:dyDescent="0.2">
      <c r="A144" s="2">
        <v>2021</v>
      </c>
      <c r="B144" s="2" t="s">
        <v>162</v>
      </c>
      <c r="C144" s="2" t="s">
        <v>1528</v>
      </c>
      <c r="D144" s="2" t="s">
        <v>1529</v>
      </c>
      <c r="E144" s="2" t="s">
        <v>21</v>
      </c>
      <c r="F144" s="8" t="s">
        <v>1530</v>
      </c>
      <c r="G144" s="2" t="s">
        <v>17</v>
      </c>
      <c r="H144" s="2" t="s">
        <v>18</v>
      </c>
      <c r="I144" s="23"/>
    </row>
    <row r="145" spans="1:9" x14ac:dyDescent="0.2">
      <c r="A145" s="2">
        <v>2021</v>
      </c>
      <c r="B145" s="2" t="s">
        <v>162</v>
      </c>
      <c r="C145" s="2" t="s">
        <v>1531</v>
      </c>
      <c r="D145" s="2" t="s">
        <v>1532</v>
      </c>
      <c r="E145" s="2" t="s">
        <v>21</v>
      </c>
      <c r="F145" s="8" t="s">
        <v>1533</v>
      </c>
      <c r="G145" s="2" t="s">
        <v>17</v>
      </c>
      <c r="H145" s="2" t="s">
        <v>18</v>
      </c>
      <c r="I145" s="23"/>
    </row>
    <row r="146" spans="1:9" ht="28.5" x14ac:dyDescent="0.2">
      <c r="A146" s="2">
        <v>2021</v>
      </c>
      <c r="B146" s="2" t="s">
        <v>179</v>
      </c>
      <c r="C146" s="2" t="s">
        <v>1342</v>
      </c>
      <c r="D146" s="2" t="s">
        <v>1343</v>
      </c>
      <c r="E146" s="2" t="s">
        <v>21</v>
      </c>
      <c r="F146" s="8" t="s">
        <v>1344</v>
      </c>
      <c r="G146" s="2" t="s">
        <v>17</v>
      </c>
      <c r="H146" s="2" t="s">
        <v>1272</v>
      </c>
      <c r="I146" s="23"/>
    </row>
    <row r="147" spans="1:9" x14ac:dyDescent="0.2">
      <c r="A147" s="2">
        <v>2021</v>
      </c>
      <c r="B147" s="2" t="s">
        <v>179</v>
      </c>
      <c r="C147" s="2" t="s">
        <v>1345</v>
      </c>
      <c r="D147" s="2" t="s">
        <v>1343</v>
      </c>
      <c r="E147" s="2" t="s">
        <v>21</v>
      </c>
      <c r="F147" s="8" t="s">
        <v>1346</v>
      </c>
      <c r="G147" s="2" t="s">
        <v>17</v>
      </c>
      <c r="H147" s="2" t="s">
        <v>18</v>
      </c>
      <c r="I147" s="23"/>
    </row>
    <row r="148" spans="1:9" x14ac:dyDescent="0.2">
      <c r="A148" s="2">
        <v>2021</v>
      </c>
      <c r="B148" s="2" t="s">
        <v>179</v>
      </c>
      <c r="C148" s="2" t="s">
        <v>1534</v>
      </c>
      <c r="D148" s="2" t="s">
        <v>1274</v>
      </c>
      <c r="E148" s="2" t="s">
        <v>14</v>
      </c>
      <c r="F148" s="8" t="s">
        <v>1535</v>
      </c>
      <c r="G148" s="2" t="s">
        <v>17</v>
      </c>
      <c r="H148" s="2" t="s">
        <v>18</v>
      </c>
      <c r="I148" s="23"/>
    </row>
    <row r="149" spans="1:9" ht="42.75" x14ac:dyDescent="0.2">
      <c r="A149" s="2">
        <v>2021</v>
      </c>
      <c r="B149" s="2" t="s">
        <v>179</v>
      </c>
      <c r="C149" s="2" t="s">
        <v>1393</v>
      </c>
      <c r="D149" s="2" t="s">
        <v>1394</v>
      </c>
      <c r="E149" s="2" t="s">
        <v>54</v>
      </c>
      <c r="F149" s="8" t="s">
        <v>1395</v>
      </c>
      <c r="G149" s="2" t="s">
        <v>17</v>
      </c>
      <c r="H149" s="2" t="s">
        <v>1536</v>
      </c>
      <c r="I149" s="23"/>
    </row>
    <row r="150" spans="1:9" ht="28.5" x14ac:dyDescent="0.2">
      <c r="B150" s="2" t="s">
        <v>179</v>
      </c>
      <c r="C150" s="2" t="s">
        <v>1393</v>
      </c>
      <c r="D150" s="2" t="s">
        <v>1394</v>
      </c>
      <c r="E150" s="2" t="s">
        <v>54</v>
      </c>
      <c r="F150" s="8" t="s">
        <v>1395</v>
      </c>
      <c r="G150" s="2" t="s">
        <v>17</v>
      </c>
      <c r="H150" s="2" t="s">
        <v>1537</v>
      </c>
      <c r="I150" s="23"/>
    </row>
    <row r="151" spans="1:9" ht="28.5" x14ac:dyDescent="0.2">
      <c r="A151" s="2">
        <v>2021</v>
      </c>
      <c r="B151" s="2" t="s">
        <v>179</v>
      </c>
      <c r="C151" s="2" t="s">
        <v>1538</v>
      </c>
      <c r="D151" s="2" t="s">
        <v>1539</v>
      </c>
      <c r="E151" s="2" t="s">
        <v>1235</v>
      </c>
      <c r="F151" s="8" t="s">
        <v>1540</v>
      </c>
      <c r="G151" s="2" t="s">
        <v>17</v>
      </c>
      <c r="H151" s="2" t="s">
        <v>1272</v>
      </c>
      <c r="I151" s="23"/>
    </row>
    <row r="152" spans="1:9" x14ac:dyDescent="0.2">
      <c r="A152" s="2">
        <v>2021</v>
      </c>
      <c r="B152" s="2" t="s">
        <v>179</v>
      </c>
      <c r="C152" s="2" t="s">
        <v>1541</v>
      </c>
      <c r="D152" s="2" t="s">
        <v>1539</v>
      </c>
      <c r="E152" s="2" t="s">
        <v>1235</v>
      </c>
      <c r="F152" s="8" t="s">
        <v>1542</v>
      </c>
      <c r="G152" s="2" t="s">
        <v>17</v>
      </c>
      <c r="H152" s="2" t="s">
        <v>18</v>
      </c>
      <c r="I152" s="23"/>
    </row>
    <row r="153" spans="1:9" x14ac:dyDescent="0.2">
      <c r="A153" s="2">
        <v>2021</v>
      </c>
      <c r="B153" s="2" t="s">
        <v>179</v>
      </c>
      <c r="C153" s="2" t="s">
        <v>1543</v>
      </c>
      <c r="D153" s="2" t="s">
        <v>1544</v>
      </c>
      <c r="E153" s="2" t="s">
        <v>14</v>
      </c>
      <c r="F153" s="8" t="s">
        <v>1545</v>
      </c>
      <c r="G153" s="2" t="s">
        <v>17</v>
      </c>
      <c r="H153" s="2" t="s">
        <v>18</v>
      </c>
      <c r="I153" s="23"/>
    </row>
    <row r="154" spans="1:9" x14ac:dyDescent="0.2">
      <c r="A154" s="2">
        <v>2021</v>
      </c>
      <c r="B154" s="2" t="s">
        <v>179</v>
      </c>
      <c r="C154" s="2" t="s">
        <v>1546</v>
      </c>
      <c r="D154" s="2" t="s">
        <v>1547</v>
      </c>
      <c r="E154" s="2" t="s">
        <v>14</v>
      </c>
      <c r="F154" s="8" t="s">
        <v>1548</v>
      </c>
      <c r="G154" s="2" t="s">
        <v>17</v>
      </c>
      <c r="H154" s="2" t="s">
        <v>18</v>
      </c>
      <c r="I154" s="23"/>
    </row>
    <row r="155" spans="1:9" x14ac:dyDescent="0.2">
      <c r="A155" s="2">
        <v>2021</v>
      </c>
      <c r="B155" s="2" t="s">
        <v>179</v>
      </c>
      <c r="C155" s="2" t="s">
        <v>1502</v>
      </c>
      <c r="D155" s="2" t="s">
        <v>1503</v>
      </c>
      <c r="E155" s="2" t="s">
        <v>21</v>
      </c>
      <c r="F155" s="8" t="s">
        <v>1504</v>
      </c>
      <c r="G155" s="2" t="s">
        <v>17</v>
      </c>
      <c r="H155" s="2" t="s">
        <v>18</v>
      </c>
      <c r="I155" s="23"/>
    </row>
    <row r="156" spans="1:9" ht="28.5" x14ac:dyDescent="0.2">
      <c r="A156" s="2">
        <v>2021</v>
      </c>
      <c r="B156" s="2" t="s">
        <v>179</v>
      </c>
      <c r="C156" s="2" t="s">
        <v>1549</v>
      </c>
      <c r="D156" s="2" t="s">
        <v>85</v>
      </c>
      <c r="E156" s="2" t="s">
        <v>1235</v>
      </c>
      <c r="F156" s="8" t="s">
        <v>88</v>
      </c>
      <c r="G156" s="2" t="s">
        <v>17</v>
      </c>
      <c r="H156" s="2" t="s">
        <v>1272</v>
      </c>
      <c r="I156" s="23"/>
    </row>
    <row r="157" spans="1:9" x14ac:dyDescent="0.2">
      <c r="A157" s="2">
        <v>2021</v>
      </c>
      <c r="B157" s="2" t="s">
        <v>223</v>
      </c>
      <c r="C157" s="2" t="s">
        <v>1550</v>
      </c>
      <c r="D157" s="2" t="s">
        <v>733</v>
      </c>
      <c r="E157" s="2" t="s">
        <v>14</v>
      </c>
      <c r="F157" s="8" t="s">
        <v>1551</v>
      </c>
      <c r="G157" s="2" t="s">
        <v>17</v>
      </c>
      <c r="H157" s="2" t="s">
        <v>29</v>
      </c>
      <c r="I157" s="23"/>
    </row>
    <row r="158" spans="1:9" ht="28.5" x14ac:dyDescent="0.2">
      <c r="A158" s="2">
        <v>2021</v>
      </c>
      <c r="B158" s="2" t="s">
        <v>223</v>
      </c>
      <c r="C158" s="2" t="s">
        <v>1261</v>
      </c>
      <c r="D158" s="2" t="s">
        <v>1262</v>
      </c>
      <c r="E158" s="2" t="s">
        <v>1552</v>
      </c>
      <c r="F158" s="8" t="s">
        <v>1553</v>
      </c>
      <c r="G158" s="2" t="s">
        <v>17</v>
      </c>
      <c r="H158" s="2" t="s">
        <v>18</v>
      </c>
      <c r="I158" s="23"/>
    </row>
    <row r="159" spans="1:9" x14ac:dyDescent="0.2">
      <c r="A159" s="2">
        <v>2021</v>
      </c>
      <c r="B159" s="2" t="s">
        <v>223</v>
      </c>
      <c r="C159" s="2" t="s">
        <v>124</v>
      </c>
      <c r="D159" s="2" t="s">
        <v>1434</v>
      </c>
      <c r="E159" s="2" t="s">
        <v>21</v>
      </c>
      <c r="F159" s="8" t="s">
        <v>1435</v>
      </c>
      <c r="G159" s="2" t="s">
        <v>17</v>
      </c>
      <c r="H159" s="2" t="s">
        <v>18</v>
      </c>
      <c r="I159" s="23"/>
    </row>
    <row r="160" spans="1:9" x14ac:dyDescent="0.2">
      <c r="A160" s="2">
        <v>2021</v>
      </c>
      <c r="B160" s="2" t="s">
        <v>223</v>
      </c>
      <c r="C160" s="2" t="s">
        <v>1244</v>
      </c>
      <c r="D160" s="2" t="s">
        <v>1283</v>
      </c>
      <c r="E160" s="2" t="s">
        <v>21</v>
      </c>
      <c r="F160" s="8" t="s">
        <v>1284</v>
      </c>
      <c r="G160" s="2" t="s">
        <v>17</v>
      </c>
      <c r="H160" s="2" t="s">
        <v>18</v>
      </c>
      <c r="I160" s="23"/>
    </row>
    <row r="161" spans="1:9" x14ac:dyDescent="0.2">
      <c r="A161" s="2">
        <v>2021</v>
      </c>
      <c r="B161" s="2" t="s">
        <v>223</v>
      </c>
      <c r="C161" s="2" t="s">
        <v>1517</v>
      </c>
      <c r="D161" s="2" t="s">
        <v>1518</v>
      </c>
      <c r="E161" s="2" t="s">
        <v>1519</v>
      </c>
      <c r="F161" s="8" t="s">
        <v>1520</v>
      </c>
      <c r="G161" s="2" t="s">
        <v>17</v>
      </c>
      <c r="H161" s="2" t="s">
        <v>1554</v>
      </c>
      <c r="I161" s="23"/>
    </row>
    <row r="162" spans="1:9" x14ac:dyDescent="0.2">
      <c r="A162" s="2">
        <v>2021</v>
      </c>
      <c r="B162" s="2" t="s">
        <v>223</v>
      </c>
      <c r="C162" s="2" t="s">
        <v>1555</v>
      </c>
      <c r="D162" s="2" t="s">
        <v>1556</v>
      </c>
      <c r="E162" s="2" t="s">
        <v>14</v>
      </c>
      <c r="F162" s="8" t="s">
        <v>1557</v>
      </c>
      <c r="G162" s="2" t="s">
        <v>17</v>
      </c>
      <c r="H162" s="2" t="s">
        <v>1554</v>
      </c>
      <c r="I162" s="23"/>
    </row>
    <row r="163" spans="1:9" x14ac:dyDescent="0.2">
      <c r="A163" s="2">
        <v>2021</v>
      </c>
      <c r="B163" s="2" t="s">
        <v>244</v>
      </c>
      <c r="C163" s="2" t="s">
        <v>1558</v>
      </c>
      <c r="D163" s="2" t="s">
        <v>1559</v>
      </c>
      <c r="E163" s="2" t="s">
        <v>54</v>
      </c>
      <c r="F163" s="10" t="s">
        <v>1560</v>
      </c>
      <c r="G163" s="2" t="s">
        <v>17</v>
      </c>
      <c r="H163" s="2" t="s">
        <v>1554</v>
      </c>
      <c r="I163" s="23"/>
    </row>
    <row r="164" spans="1:9" x14ac:dyDescent="0.2">
      <c r="A164" s="2">
        <v>2021</v>
      </c>
      <c r="B164" s="2" t="s">
        <v>244</v>
      </c>
      <c r="C164" s="2" t="s">
        <v>1393</v>
      </c>
      <c r="D164" s="2" t="s">
        <v>1394</v>
      </c>
      <c r="E164" s="2" t="s">
        <v>54</v>
      </c>
      <c r="F164" s="10" t="s">
        <v>1395</v>
      </c>
      <c r="G164" s="2" t="s">
        <v>17</v>
      </c>
      <c r="H164" s="2" t="s">
        <v>1554</v>
      </c>
      <c r="I164" s="23"/>
    </row>
    <row r="165" spans="1:9" ht="28.5" x14ac:dyDescent="0.2">
      <c r="A165" s="2">
        <v>2021</v>
      </c>
      <c r="B165" s="2" t="s">
        <v>244</v>
      </c>
      <c r="C165" s="2" t="s">
        <v>1227</v>
      </c>
      <c r="D165" s="2" t="s">
        <v>1228</v>
      </c>
      <c r="E165" s="2" t="s">
        <v>14</v>
      </c>
      <c r="F165" s="8" t="s">
        <v>1229</v>
      </c>
      <c r="G165" s="2" t="s">
        <v>17</v>
      </c>
      <c r="H165" s="2" t="s">
        <v>482</v>
      </c>
      <c r="I165" s="23"/>
    </row>
    <row r="166" spans="1:9" x14ac:dyDescent="0.2">
      <c r="A166" s="2">
        <v>2021</v>
      </c>
      <c r="B166" s="2" t="s">
        <v>244</v>
      </c>
      <c r="C166" s="2" t="s">
        <v>1561</v>
      </c>
      <c r="D166" s="2" t="s">
        <v>1562</v>
      </c>
      <c r="E166" s="2" t="s">
        <v>21</v>
      </c>
      <c r="F166" s="8" t="s">
        <v>1563</v>
      </c>
      <c r="G166" s="2" t="s">
        <v>17</v>
      </c>
      <c r="H166" s="2" t="s">
        <v>18</v>
      </c>
      <c r="I166" s="23"/>
    </row>
    <row r="167" spans="1:9" x14ac:dyDescent="0.2">
      <c r="A167" s="2">
        <v>2021</v>
      </c>
      <c r="B167" s="2" t="s">
        <v>244</v>
      </c>
      <c r="C167" s="2" t="s">
        <v>1564</v>
      </c>
      <c r="D167" s="2" t="s">
        <v>1565</v>
      </c>
      <c r="E167" s="2" t="s">
        <v>1235</v>
      </c>
      <c r="F167" s="8" t="s">
        <v>1566</v>
      </c>
      <c r="G167" s="2" t="s">
        <v>17</v>
      </c>
      <c r="H167" s="2" t="s">
        <v>18</v>
      </c>
      <c r="I167" s="23"/>
    </row>
    <row r="168" spans="1:9" ht="28.5" x14ac:dyDescent="0.2">
      <c r="A168" s="2">
        <v>2021</v>
      </c>
      <c r="B168" s="2" t="s">
        <v>244</v>
      </c>
      <c r="C168" s="2" t="s">
        <v>127</v>
      </c>
      <c r="D168" s="2" t="s">
        <v>128</v>
      </c>
      <c r="E168" s="2" t="s">
        <v>54</v>
      </c>
      <c r="F168" s="8" t="s">
        <v>1567</v>
      </c>
      <c r="G168" s="2" t="s">
        <v>17</v>
      </c>
      <c r="H168" s="2" t="s">
        <v>482</v>
      </c>
      <c r="I168" s="23"/>
    </row>
    <row r="169" spans="1:9" ht="28.5" x14ac:dyDescent="0.2">
      <c r="A169" s="2">
        <v>2022</v>
      </c>
      <c r="B169" s="2" t="s">
        <v>11</v>
      </c>
      <c r="C169" s="2" t="s">
        <v>145</v>
      </c>
      <c r="D169" s="2" t="s">
        <v>146</v>
      </c>
      <c r="E169" s="2" t="s">
        <v>21</v>
      </c>
      <c r="F169" s="8" t="s">
        <v>1568</v>
      </c>
      <c r="G169" s="2" t="s">
        <v>17</v>
      </c>
      <c r="H169" s="2" t="s">
        <v>1272</v>
      </c>
      <c r="I169" s="23"/>
    </row>
    <row r="170" spans="1:9" x14ac:dyDescent="0.2">
      <c r="A170" s="2">
        <v>2022</v>
      </c>
      <c r="B170" s="2" t="s">
        <v>11</v>
      </c>
      <c r="C170" s="2" t="s">
        <v>1569</v>
      </c>
      <c r="D170" s="2" t="s">
        <v>1570</v>
      </c>
      <c r="E170" s="2" t="s">
        <v>1571</v>
      </c>
      <c r="F170" s="8" t="s">
        <v>1572</v>
      </c>
      <c r="G170" s="2" t="s">
        <v>17</v>
      </c>
      <c r="H170" s="2" t="s">
        <v>18</v>
      </c>
      <c r="I170" s="23"/>
    </row>
    <row r="171" spans="1:9" x14ac:dyDescent="0.2">
      <c r="A171" s="2">
        <v>2022</v>
      </c>
      <c r="B171" s="2" t="s">
        <v>11</v>
      </c>
      <c r="C171" s="2" t="s">
        <v>1339</v>
      </c>
      <c r="D171" s="2" t="s">
        <v>1340</v>
      </c>
      <c r="E171" s="2" t="s">
        <v>14</v>
      </c>
      <c r="F171" s="8" t="s">
        <v>1341</v>
      </c>
      <c r="G171" s="2" t="s">
        <v>17</v>
      </c>
      <c r="H171" s="2" t="s">
        <v>18</v>
      </c>
      <c r="I171" s="23"/>
    </row>
    <row r="172" spans="1:9" x14ac:dyDescent="0.2">
      <c r="A172" s="2">
        <v>2022</v>
      </c>
      <c r="B172" s="2" t="s">
        <v>11</v>
      </c>
      <c r="C172" s="2" t="s">
        <v>1477</v>
      </c>
      <c r="D172" s="2" t="s">
        <v>1478</v>
      </c>
      <c r="E172" s="2" t="s">
        <v>21</v>
      </c>
      <c r="F172" s="8" t="s">
        <v>1479</v>
      </c>
      <c r="G172" s="2" t="s">
        <v>17</v>
      </c>
      <c r="H172" s="2" t="s">
        <v>18</v>
      </c>
      <c r="I172" s="23"/>
    </row>
    <row r="173" spans="1:9" ht="28.5" x14ac:dyDescent="0.2">
      <c r="A173" s="2">
        <v>2022</v>
      </c>
      <c r="B173" s="2" t="s">
        <v>11</v>
      </c>
      <c r="C173" s="2" t="s">
        <v>1350</v>
      </c>
      <c r="D173" s="2" t="s">
        <v>1351</v>
      </c>
      <c r="E173" s="6" t="s">
        <v>1352</v>
      </c>
      <c r="F173" s="8" t="s">
        <v>1353</v>
      </c>
      <c r="G173" s="2" t="s">
        <v>17</v>
      </c>
      <c r="H173" s="2" t="s">
        <v>1272</v>
      </c>
      <c r="I173" s="23"/>
    </row>
    <row r="174" spans="1:9" ht="28.5" x14ac:dyDescent="0.2">
      <c r="A174" s="2">
        <v>2022</v>
      </c>
      <c r="B174" s="2" t="s">
        <v>11</v>
      </c>
      <c r="C174" s="2" t="s">
        <v>1573</v>
      </c>
      <c r="D174" s="2" t="s">
        <v>1574</v>
      </c>
      <c r="E174" s="2" t="s">
        <v>21</v>
      </c>
      <c r="F174" s="8" t="s">
        <v>1575</v>
      </c>
      <c r="G174" s="2" t="s">
        <v>17</v>
      </c>
      <c r="H174" s="2" t="s">
        <v>1272</v>
      </c>
      <c r="I174" s="23"/>
    </row>
    <row r="175" spans="1:9" x14ac:dyDescent="0.2">
      <c r="A175" s="2">
        <v>2022</v>
      </c>
      <c r="B175" s="2" t="s">
        <v>11</v>
      </c>
      <c r="C175" s="2" t="s">
        <v>1576</v>
      </c>
      <c r="D175" s="2" t="s">
        <v>1577</v>
      </c>
      <c r="E175" s="2" t="s">
        <v>1235</v>
      </c>
      <c r="F175" s="8" t="s">
        <v>1578</v>
      </c>
      <c r="G175" s="2" t="s">
        <v>17</v>
      </c>
      <c r="H175" s="2" t="s">
        <v>18</v>
      </c>
      <c r="I175" s="23"/>
    </row>
    <row r="176" spans="1:9" x14ac:dyDescent="0.2">
      <c r="A176" s="2">
        <v>2022</v>
      </c>
      <c r="B176" s="2" t="s">
        <v>11</v>
      </c>
      <c r="C176" s="2" t="s">
        <v>1360</v>
      </c>
      <c r="D176" s="2" t="s">
        <v>1351</v>
      </c>
      <c r="E176" s="6" t="s">
        <v>1352</v>
      </c>
      <c r="F176" s="8" t="s">
        <v>1361</v>
      </c>
      <c r="G176" s="2" t="s">
        <v>17</v>
      </c>
      <c r="H176" s="2" t="s">
        <v>18</v>
      </c>
      <c r="I176" s="23"/>
    </row>
    <row r="177" spans="1:9" x14ac:dyDescent="0.2">
      <c r="A177" s="2">
        <v>2022</v>
      </c>
      <c r="B177" s="2" t="s">
        <v>51</v>
      </c>
      <c r="C177" s="2" t="s">
        <v>1579</v>
      </c>
      <c r="D177" s="2" t="s">
        <v>1580</v>
      </c>
      <c r="E177" s="2" t="s">
        <v>14</v>
      </c>
      <c r="F177" s="8" t="s">
        <v>1581</v>
      </c>
      <c r="G177" s="2" t="s">
        <v>17</v>
      </c>
      <c r="H177" s="2" t="s">
        <v>1554</v>
      </c>
      <c r="I177" s="23"/>
    </row>
    <row r="178" spans="1:9" ht="28.5" x14ac:dyDescent="0.2">
      <c r="A178" s="2">
        <v>2022</v>
      </c>
      <c r="B178" s="2" t="s">
        <v>51</v>
      </c>
      <c r="C178" s="2" t="s">
        <v>1582</v>
      </c>
      <c r="D178" s="2" t="s">
        <v>1583</v>
      </c>
      <c r="E178" s="2" t="s">
        <v>21</v>
      </c>
      <c r="F178" s="8" t="s">
        <v>1584</v>
      </c>
      <c r="G178" s="2" t="s">
        <v>17</v>
      </c>
      <c r="H178" s="2" t="s">
        <v>18</v>
      </c>
      <c r="I178" s="23"/>
    </row>
    <row r="179" spans="1:9" x14ac:dyDescent="0.2">
      <c r="A179" s="2">
        <v>2022</v>
      </c>
      <c r="B179" s="2" t="s">
        <v>51</v>
      </c>
      <c r="C179" s="2" t="s">
        <v>1320</v>
      </c>
      <c r="D179" s="2" t="s">
        <v>1321</v>
      </c>
      <c r="E179" s="2" t="s">
        <v>54</v>
      </c>
      <c r="F179" s="8" t="s">
        <v>1322</v>
      </c>
      <c r="G179" s="2" t="s">
        <v>17</v>
      </c>
      <c r="H179" s="2" t="s">
        <v>1554</v>
      </c>
      <c r="I179" s="23"/>
    </row>
    <row r="180" spans="1:9" x14ac:dyDescent="0.2">
      <c r="A180" s="2">
        <v>2022</v>
      </c>
      <c r="B180" s="2" t="s">
        <v>51</v>
      </c>
      <c r="C180" s="2" t="s">
        <v>1585</v>
      </c>
      <c r="D180" s="2" t="s">
        <v>1586</v>
      </c>
      <c r="E180" s="2" t="s">
        <v>21</v>
      </c>
      <c r="F180" s="8" t="s">
        <v>1587</v>
      </c>
      <c r="G180" s="2" t="s">
        <v>17</v>
      </c>
      <c r="H180" s="2" t="s">
        <v>18</v>
      </c>
      <c r="I180" s="23"/>
    </row>
    <row r="181" spans="1:9" x14ac:dyDescent="0.2">
      <c r="A181" s="2">
        <v>2022</v>
      </c>
      <c r="B181" s="2" t="s">
        <v>51</v>
      </c>
      <c r="C181" s="2" t="s">
        <v>1588</v>
      </c>
      <c r="D181" s="2" t="s">
        <v>1589</v>
      </c>
      <c r="E181" s="2" t="s">
        <v>14</v>
      </c>
      <c r="F181" s="8" t="s">
        <v>1590</v>
      </c>
      <c r="G181" s="2" t="s">
        <v>17</v>
      </c>
      <c r="H181" s="2" t="s">
        <v>29</v>
      </c>
      <c r="I181" s="23"/>
    </row>
    <row r="182" spans="1:9" x14ac:dyDescent="0.2">
      <c r="A182" s="2">
        <v>2022</v>
      </c>
      <c r="B182" s="2" t="s">
        <v>51</v>
      </c>
      <c r="C182" s="2" t="s">
        <v>1591</v>
      </c>
      <c r="D182" s="2" t="s">
        <v>1592</v>
      </c>
      <c r="E182" s="2" t="s">
        <v>21</v>
      </c>
      <c r="F182" s="8" t="s">
        <v>1593</v>
      </c>
      <c r="G182" s="2" t="s">
        <v>17</v>
      </c>
      <c r="H182" s="2" t="s">
        <v>18</v>
      </c>
      <c r="I182" s="23"/>
    </row>
    <row r="183" spans="1:9" x14ac:dyDescent="0.2">
      <c r="A183" s="2">
        <v>2022</v>
      </c>
      <c r="B183" s="2" t="s">
        <v>51</v>
      </c>
      <c r="C183" s="2" t="s">
        <v>1329</v>
      </c>
      <c r="D183" s="2" t="s">
        <v>1330</v>
      </c>
      <c r="E183" s="2" t="s">
        <v>54</v>
      </c>
      <c r="F183" s="8" t="s">
        <v>1331</v>
      </c>
      <c r="G183" s="2" t="s">
        <v>17</v>
      </c>
      <c r="H183" s="2" t="s">
        <v>1554</v>
      </c>
      <c r="I183" s="23"/>
    </row>
    <row r="184" spans="1:9" x14ac:dyDescent="0.2">
      <c r="A184" s="2">
        <v>2022</v>
      </c>
      <c r="B184" s="2" t="s">
        <v>58</v>
      </c>
      <c r="C184" s="2" t="s">
        <v>1418</v>
      </c>
      <c r="D184" s="2" t="s">
        <v>1419</v>
      </c>
      <c r="E184" s="2" t="s">
        <v>21</v>
      </c>
      <c r="F184" s="8" t="s">
        <v>1420</v>
      </c>
      <c r="G184" s="2" t="s">
        <v>17</v>
      </c>
      <c r="H184" s="2" t="s">
        <v>18</v>
      </c>
      <c r="I184" s="23"/>
    </row>
    <row r="185" spans="1:9" x14ac:dyDescent="0.2">
      <c r="A185" s="2">
        <v>2022</v>
      </c>
      <c r="B185" s="2" t="s">
        <v>58</v>
      </c>
      <c r="C185" s="2" t="s">
        <v>1594</v>
      </c>
      <c r="D185" s="2" t="s">
        <v>781</v>
      </c>
      <c r="E185" s="2" t="s">
        <v>21</v>
      </c>
      <c r="F185" s="8" t="s">
        <v>1595</v>
      </c>
      <c r="G185" s="2" t="s">
        <v>17</v>
      </c>
      <c r="H185" s="2" t="s">
        <v>18</v>
      </c>
      <c r="I185" s="23"/>
    </row>
    <row r="186" spans="1:9" x14ac:dyDescent="0.2">
      <c r="A186" s="2">
        <v>2022</v>
      </c>
      <c r="B186" s="2" t="s">
        <v>58</v>
      </c>
      <c r="C186" s="2" t="s">
        <v>1393</v>
      </c>
      <c r="D186" s="2" t="s">
        <v>1394</v>
      </c>
      <c r="E186" s="2" t="s">
        <v>54</v>
      </c>
      <c r="F186" s="8" t="s">
        <v>1395</v>
      </c>
      <c r="G186" s="2" t="s">
        <v>17</v>
      </c>
      <c r="H186" s="2" t="s">
        <v>1554</v>
      </c>
      <c r="I186" s="23"/>
    </row>
    <row r="187" spans="1:9" x14ac:dyDescent="0.2">
      <c r="A187" s="2">
        <v>2022</v>
      </c>
      <c r="B187" s="2" t="s">
        <v>58</v>
      </c>
      <c r="C187" s="2" t="s">
        <v>1596</v>
      </c>
      <c r="D187" s="2" t="s">
        <v>1597</v>
      </c>
      <c r="E187" s="2" t="s">
        <v>54</v>
      </c>
      <c r="F187" s="8" t="s">
        <v>1598</v>
      </c>
      <c r="G187" s="2" t="s">
        <v>17</v>
      </c>
      <c r="H187" s="2" t="s">
        <v>1554</v>
      </c>
      <c r="I187" s="23"/>
    </row>
    <row r="188" spans="1:9" x14ac:dyDescent="0.2">
      <c r="A188" s="2">
        <v>2022</v>
      </c>
      <c r="B188" s="2" t="s">
        <v>58</v>
      </c>
      <c r="C188" s="2" t="s">
        <v>1599</v>
      </c>
      <c r="D188" s="2" t="s">
        <v>1600</v>
      </c>
      <c r="E188" s="2" t="s">
        <v>54</v>
      </c>
      <c r="F188" s="8" t="s">
        <v>1601</v>
      </c>
      <c r="G188" s="2" t="s">
        <v>63</v>
      </c>
      <c r="H188" s="2" t="s">
        <v>64</v>
      </c>
      <c r="I188" s="23"/>
    </row>
    <row r="189" spans="1:9" x14ac:dyDescent="0.2">
      <c r="A189" s="2">
        <v>2022</v>
      </c>
      <c r="B189" s="2" t="s">
        <v>89</v>
      </c>
      <c r="C189" s="2" t="s">
        <v>1602</v>
      </c>
      <c r="D189" s="2" t="s">
        <v>1603</v>
      </c>
      <c r="E189" s="2" t="s">
        <v>14</v>
      </c>
      <c r="F189" s="8" t="s">
        <v>1604</v>
      </c>
      <c r="G189" s="2" t="s">
        <v>17</v>
      </c>
      <c r="H189" s="2" t="s">
        <v>18</v>
      </c>
      <c r="I189" s="23"/>
    </row>
    <row r="190" spans="1:9" x14ac:dyDescent="0.2">
      <c r="A190" s="2">
        <v>2022</v>
      </c>
      <c r="B190" s="2" t="s">
        <v>89</v>
      </c>
      <c r="C190" s="2" t="s">
        <v>1605</v>
      </c>
      <c r="D190" s="2" t="s">
        <v>1606</v>
      </c>
      <c r="E190" s="2" t="s">
        <v>14</v>
      </c>
      <c r="F190" s="8" t="s">
        <v>1607</v>
      </c>
      <c r="G190" s="2" t="s">
        <v>17</v>
      </c>
      <c r="H190" s="2" t="s">
        <v>18</v>
      </c>
      <c r="I190" s="23"/>
    </row>
    <row r="191" spans="1:9" x14ac:dyDescent="0.2">
      <c r="A191" s="2">
        <v>2022</v>
      </c>
      <c r="B191" s="2" t="s">
        <v>89</v>
      </c>
      <c r="C191" s="2" t="s">
        <v>1393</v>
      </c>
      <c r="D191" s="2" t="s">
        <v>1394</v>
      </c>
      <c r="E191" s="2" t="s">
        <v>54</v>
      </c>
      <c r="F191" s="8" t="s">
        <v>1395</v>
      </c>
      <c r="G191" s="2" t="s">
        <v>17</v>
      </c>
      <c r="H191" s="2" t="s">
        <v>1554</v>
      </c>
      <c r="I191" s="23"/>
    </row>
    <row r="192" spans="1:9" x14ac:dyDescent="0.2">
      <c r="A192" s="2">
        <v>2022</v>
      </c>
      <c r="B192" s="2" t="s">
        <v>89</v>
      </c>
      <c r="C192" s="2" t="s">
        <v>1608</v>
      </c>
      <c r="D192" s="2" t="s">
        <v>1609</v>
      </c>
      <c r="E192" s="2" t="s">
        <v>14</v>
      </c>
      <c r="F192" s="8" t="s">
        <v>1610</v>
      </c>
      <c r="G192" s="2" t="s">
        <v>17</v>
      </c>
      <c r="H192" s="2" t="s">
        <v>18</v>
      </c>
      <c r="I192" s="23"/>
    </row>
    <row r="193" spans="1:9" x14ac:dyDescent="0.2">
      <c r="A193" s="2">
        <v>2022</v>
      </c>
      <c r="B193" s="2" t="s">
        <v>89</v>
      </c>
      <c r="C193" s="2" t="s">
        <v>261</v>
      </c>
      <c r="D193" s="2" t="s">
        <v>262</v>
      </c>
      <c r="E193" s="2" t="s">
        <v>1235</v>
      </c>
      <c r="F193" s="8" t="s">
        <v>264</v>
      </c>
      <c r="G193" s="2" t="s">
        <v>17</v>
      </c>
      <c r="H193" s="2" t="s">
        <v>18</v>
      </c>
      <c r="I193" s="23"/>
    </row>
    <row r="194" spans="1:9" x14ac:dyDescent="0.2">
      <c r="A194" s="2">
        <v>2022</v>
      </c>
      <c r="B194" s="2" t="s">
        <v>89</v>
      </c>
      <c r="C194" s="2" t="s">
        <v>1326</v>
      </c>
      <c r="D194" s="2" t="s">
        <v>1327</v>
      </c>
      <c r="E194" s="2" t="s">
        <v>54</v>
      </c>
      <c r="F194" s="8" t="s">
        <v>1328</v>
      </c>
      <c r="G194" s="2" t="s">
        <v>17</v>
      </c>
      <c r="H194" s="2" t="s">
        <v>1554</v>
      </c>
      <c r="I194" s="23"/>
    </row>
    <row r="195" spans="1:9" x14ac:dyDescent="0.2">
      <c r="A195" s="2">
        <v>2022</v>
      </c>
      <c r="B195" s="2" t="s">
        <v>89</v>
      </c>
      <c r="C195" s="2" t="s">
        <v>1611</v>
      </c>
      <c r="D195" s="2" t="s">
        <v>1612</v>
      </c>
      <c r="E195" s="2" t="s">
        <v>54</v>
      </c>
      <c r="F195" s="8" t="s">
        <v>1613</v>
      </c>
      <c r="G195" s="2" t="s">
        <v>17</v>
      </c>
      <c r="H195" s="2" t="s">
        <v>1554</v>
      </c>
      <c r="I195" s="23"/>
    </row>
    <row r="196" spans="1:9" x14ac:dyDescent="0.2">
      <c r="A196" s="2">
        <v>2022</v>
      </c>
      <c r="B196" s="2" t="s">
        <v>100</v>
      </c>
      <c r="C196" s="2" t="s">
        <v>1218</v>
      </c>
      <c r="D196" s="2" t="s">
        <v>1219</v>
      </c>
      <c r="E196" s="2" t="s">
        <v>14</v>
      </c>
      <c r="F196" s="8" t="s">
        <v>1614</v>
      </c>
      <c r="G196" s="2" t="s">
        <v>17</v>
      </c>
      <c r="H196" s="2" t="s">
        <v>18</v>
      </c>
      <c r="I196" s="23"/>
    </row>
    <row r="197" spans="1:9" x14ac:dyDescent="0.2">
      <c r="A197" s="2">
        <v>2022</v>
      </c>
      <c r="B197" s="2" t="s">
        <v>100</v>
      </c>
      <c r="C197" s="2" t="s">
        <v>1393</v>
      </c>
      <c r="D197" s="2" t="s">
        <v>1394</v>
      </c>
      <c r="E197" s="2" t="s">
        <v>54</v>
      </c>
      <c r="F197" s="8" t="s">
        <v>1395</v>
      </c>
      <c r="G197" s="2" t="s">
        <v>17</v>
      </c>
      <c r="H197" s="2" t="s">
        <v>1554</v>
      </c>
      <c r="I197" s="23"/>
    </row>
    <row r="198" spans="1:9" x14ac:dyDescent="0.2">
      <c r="A198" s="2">
        <v>2022</v>
      </c>
      <c r="B198" s="2" t="s">
        <v>100</v>
      </c>
      <c r="C198" s="2" t="s">
        <v>297</v>
      </c>
      <c r="D198" s="2" t="s">
        <v>298</v>
      </c>
      <c r="E198" s="2" t="s">
        <v>21</v>
      </c>
      <c r="F198" s="8" t="s">
        <v>300</v>
      </c>
      <c r="G198" s="2" t="s">
        <v>17</v>
      </c>
      <c r="H198" s="2" t="s">
        <v>18</v>
      </c>
      <c r="I198" s="23"/>
    </row>
    <row r="199" spans="1:9" x14ac:dyDescent="0.2">
      <c r="A199" s="2">
        <v>2022</v>
      </c>
      <c r="B199" s="2" t="s">
        <v>100</v>
      </c>
      <c r="C199" s="2" t="s">
        <v>1299</v>
      </c>
      <c r="D199" s="2" t="s">
        <v>1300</v>
      </c>
      <c r="E199" s="2" t="s">
        <v>21</v>
      </c>
      <c r="F199" s="8" t="s">
        <v>1301</v>
      </c>
      <c r="G199" s="2" t="s">
        <v>17</v>
      </c>
      <c r="H199" s="2" t="s">
        <v>18</v>
      </c>
      <c r="I199" s="23"/>
    </row>
    <row r="200" spans="1:9" x14ac:dyDescent="0.2">
      <c r="A200" s="2">
        <v>2022</v>
      </c>
      <c r="B200" s="2" t="s">
        <v>100</v>
      </c>
      <c r="C200" s="2" t="s">
        <v>1501</v>
      </c>
      <c r="D200" s="2" t="s">
        <v>1406</v>
      </c>
      <c r="E200" s="2" t="s">
        <v>21</v>
      </c>
      <c r="F200" s="8" t="s">
        <v>1408</v>
      </c>
      <c r="G200" s="2" t="s">
        <v>17</v>
      </c>
      <c r="H200" s="2" t="s">
        <v>18</v>
      </c>
      <c r="I200" s="23"/>
    </row>
    <row r="201" spans="1:9" x14ac:dyDescent="0.2">
      <c r="A201" s="2">
        <v>2022</v>
      </c>
      <c r="B201" s="2" t="s">
        <v>100</v>
      </c>
      <c r="C201" s="2" t="s">
        <v>1502</v>
      </c>
      <c r="D201" s="2" t="s">
        <v>1503</v>
      </c>
      <c r="E201" s="2" t="s">
        <v>21</v>
      </c>
      <c r="F201" s="8" t="s">
        <v>1504</v>
      </c>
      <c r="G201" s="2" t="s">
        <v>17</v>
      </c>
      <c r="H201" s="2" t="s">
        <v>18</v>
      </c>
      <c r="I201" s="23"/>
    </row>
    <row r="202" spans="1:9" x14ac:dyDescent="0.2">
      <c r="A202" s="2">
        <v>2022</v>
      </c>
      <c r="B202" s="2" t="s">
        <v>120</v>
      </c>
      <c r="C202" s="4" t="s">
        <v>1269</v>
      </c>
      <c r="D202" s="4" t="s">
        <v>1270</v>
      </c>
      <c r="E202" s="2" t="s">
        <v>14</v>
      </c>
      <c r="F202" s="8" t="s">
        <v>1271</v>
      </c>
      <c r="G202" s="2" t="s">
        <v>17</v>
      </c>
      <c r="H202" s="2" t="s">
        <v>18</v>
      </c>
      <c r="I202" s="23"/>
    </row>
    <row r="203" spans="1:9" x14ac:dyDescent="0.2">
      <c r="A203" s="2">
        <v>2022</v>
      </c>
      <c r="B203" s="2" t="s">
        <v>120</v>
      </c>
      <c r="C203" s="2" t="s">
        <v>245</v>
      </c>
      <c r="D203" s="2" t="s">
        <v>246</v>
      </c>
      <c r="E203" s="2" t="s">
        <v>54</v>
      </c>
      <c r="F203" s="8" t="s">
        <v>248</v>
      </c>
      <c r="G203" s="2" t="s">
        <v>17</v>
      </c>
      <c r="H203" s="2" t="s">
        <v>1554</v>
      </c>
      <c r="I203" s="23"/>
    </row>
    <row r="204" spans="1:9" x14ac:dyDescent="0.2">
      <c r="A204" s="2">
        <v>2022</v>
      </c>
      <c r="B204" s="2" t="s">
        <v>120</v>
      </c>
      <c r="C204" s="2" t="s">
        <v>1276</v>
      </c>
      <c r="D204" s="2" t="s">
        <v>1277</v>
      </c>
      <c r="E204" s="2" t="s">
        <v>21</v>
      </c>
      <c r="F204" s="8" t="s">
        <v>1279</v>
      </c>
      <c r="G204" s="2" t="s">
        <v>17</v>
      </c>
      <c r="H204" s="2" t="s">
        <v>18</v>
      </c>
      <c r="I204" s="23"/>
    </row>
    <row r="205" spans="1:9" x14ac:dyDescent="0.2">
      <c r="A205" s="2">
        <v>2022</v>
      </c>
      <c r="B205" s="2" t="s">
        <v>120</v>
      </c>
      <c r="C205" s="2" t="s">
        <v>1615</v>
      </c>
      <c r="D205" s="2" t="s">
        <v>1616</v>
      </c>
      <c r="E205" s="2" t="s">
        <v>14</v>
      </c>
      <c r="F205" s="8" t="s">
        <v>1617</v>
      </c>
      <c r="G205" s="2" t="s">
        <v>17</v>
      </c>
      <c r="H205" s="2" t="s">
        <v>18</v>
      </c>
      <c r="I205" s="23"/>
    </row>
    <row r="206" spans="1:9" x14ac:dyDescent="0.2">
      <c r="A206" s="2">
        <v>2022</v>
      </c>
      <c r="B206" s="2" t="s">
        <v>120</v>
      </c>
      <c r="C206" s="2" t="s">
        <v>1254</v>
      </c>
      <c r="D206" s="2" t="s">
        <v>1255</v>
      </c>
      <c r="E206" s="2" t="s">
        <v>1278</v>
      </c>
      <c r="F206" s="8" t="s">
        <v>1319</v>
      </c>
      <c r="G206" s="2" t="s">
        <v>17</v>
      </c>
      <c r="H206" s="2" t="s">
        <v>18</v>
      </c>
      <c r="I206" s="23"/>
    </row>
    <row r="207" spans="1:9" x14ac:dyDescent="0.2">
      <c r="A207" s="2">
        <v>2022</v>
      </c>
      <c r="B207" s="2" t="s">
        <v>120</v>
      </c>
      <c r="C207" s="2" t="s">
        <v>1618</v>
      </c>
      <c r="D207" s="2" t="s">
        <v>1619</v>
      </c>
      <c r="E207" s="2" t="s">
        <v>14</v>
      </c>
      <c r="F207" s="8" t="s">
        <v>1620</v>
      </c>
      <c r="G207" s="2" t="s">
        <v>17</v>
      </c>
      <c r="H207" s="2" t="s">
        <v>29</v>
      </c>
      <c r="I207" s="23"/>
    </row>
    <row r="208" spans="1:9" x14ac:dyDescent="0.2">
      <c r="A208" s="2">
        <v>2022</v>
      </c>
      <c r="B208" s="2" t="s">
        <v>120</v>
      </c>
      <c r="C208" s="2" t="s">
        <v>1501</v>
      </c>
      <c r="D208" s="2" t="s">
        <v>1406</v>
      </c>
      <c r="E208" s="2" t="s">
        <v>21</v>
      </c>
      <c r="F208" s="8" t="s">
        <v>1408</v>
      </c>
      <c r="G208" s="2" t="s">
        <v>17</v>
      </c>
      <c r="H208" s="2" t="s">
        <v>18</v>
      </c>
      <c r="I208" s="23"/>
    </row>
    <row r="209" spans="1:9" x14ac:dyDescent="0.2">
      <c r="A209" s="2">
        <v>2022</v>
      </c>
      <c r="B209" s="2" t="s">
        <v>120</v>
      </c>
      <c r="C209" s="2" t="s">
        <v>1621</v>
      </c>
      <c r="D209" s="2" t="s">
        <v>1622</v>
      </c>
      <c r="E209" s="2" t="s">
        <v>54</v>
      </c>
      <c r="F209" s="8" t="s">
        <v>1623</v>
      </c>
      <c r="G209" s="2" t="s">
        <v>17</v>
      </c>
      <c r="H209" s="2" t="s">
        <v>1554</v>
      </c>
      <c r="I209" s="23"/>
    </row>
    <row r="210" spans="1:9" ht="28.5" x14ac:dyDescent="0.2">
      <c r="A210" s="2">
        <v>2022</v>
      </c>
      <c r="B210" s="2" t="s">
        <v>131</v>
      </c>
      <c r="C210" s="2" t="s">
        <v>1624</v>
      </c>
      <c r="D210" s="2" t="s">
        <v>1625</v>
      </c>
      <c r="E210" s="2" t="s">
        <v>21</v>
      </c>
      <c r="F210" s="8" t="s">
        <v>1626</v>
      </c>
      <c r="G210" s="2" t="s">
        <v>17</v>
      </c>
      <c r="H210" s="2" t="s">
        <v>18</v>
      </c>
      <c r="I210" s="23"/>
    </row>
    <row r="211" spans="1:9" x14ac:dyDescent="0.2">
      <c r="A211" s="2">
        <v>2022</v>
      </c>
      <c r="B211" s="2" t="s">
        <v>131</v>
      </c>
      <c r="C211" s="2" t="s">
        <v>378</v>
      </c>
      <c r="D211" s="2" t="s">
        <v>379</v>
      </c>
      <c r="E211" s="2" t="s">
        <v>14</v>
      </c>
      <c r="F211" s="8" t="s">
        <v>381</v>
      </c>
      <c r="G211" s="2" t="s">
        <v>17</v>
      </c>
      <c r="H211" s="2" t="s">
        <v>18</v>
      </c>
      <c r="I211" s="23"/>
    </row>
    <row r="212" spans="1:9" x14ac:dyDescent="0.2">
      <c r="A212" s="2">
        <v>2022</v>
      </c>
      <c r="B212" s="2" t="s">
        <v>131</v>
      </c>
      <c r="C212" s="2" t="s">
        <v>1627</v>
      </c>
      <c r="D212" s="2" t="s">
        <v>1628</v>
      </c>
      <c r="E212" s="2" t="s">
        <v>14</v>
      </c>
      <c r="F212" s="8" t="s">
        <v>1629</v>
      </c>
      <c r="G212" s="2" t="s">
        <v>17</v>
      </c>
      <c r="H212" s="2" t="s">
        <v>29</v>
      </c>
      <c r="I212" s="23"/>
    </row>
    <row r="213" spans="1:9" x14ac:dyDescent="0.2">
      <c r="A213" s="2">
        <v>2022</v>
      </c>
      <c r="B213" s="2" t="s">
        <v>131</v>
      </c>
      <c r="C213" s="2" t="s">
        <v>261</v>
      </c>
      <c r="D213" s="2" t="s">
        <v>262</v>
      </c>
      <c r="E213" s="2" t="s">
        <v>86</v>
      </c>
      <c r="F213" s="8" t="s">
        <v>264</v>
      </c>
      <c r="G213" s="2" t="s">
        <v>17</v>
      </c>
      <c r="H213" s="2" t="s">
        <v>18</v>
      </c>
      <c r="I213" s="23"/>
    </row>
    <row r="214" spans="1:9" x14ac:dyDescent="0.2">
      <c r="A214" s="2">
        <v>2022</v>
      </c>
      <c r="B214" s="2" t="s">
        <v>131</v>
      </c>
      <c r="C214" s="2" t="s">
        <v>180</v>
      </c>
      <c r="D214" s="2" t="s">
        <v>1630</v>
      </c>
      <c r="E214" s="2" t="s">
        <v>54</v>
      </c>
      <c r="F214" s="8" t="s">
        <v>183</v>
      </c>
      <c r="G214" s="2" t="s">
        <v>17</v>
      </c>
      <c r="H214" s="2" t="s">
        <v>1554</v>
      </c>
      <c r="I214" s="23"/>
    </row>
    <row r="215" spans="1:9" x14ac:dyDescent="0.2">
      <c r="A215" s="2">
        <v>2022</v>
      </c>
      <c r="B215" s="2" t="s">
        <v>131</v>
      </c>
      <c r="C215" s="2" t="s">
        <v>1250</v>
      </c>
      <c r="D215" s="2" t="s">
        <v>1251</v>
      </c>
      <c r="E215" s="2" t="s">
        <v>54</v>
      </c>
      <c r="F215" s="8" t="s">
        <v>1505</v>
      </c>
      <c r="G215" s="2" t="s">
        <v>17</v>
      </c>
      <c r="H215" s="2" t="s">
        <v>1554</v>
      </c>
      <c r="I215" s="23"/>
    </row>
    <row r="216" spans="1:9" x14ac:dyDescent="0.2">
      <c r="A216" s="2">
        <v>2022</v>
      </c>
      <c r="B216" s="2" t="s">
        <v>162</v>
      </c>
      <c r="C216" s="2" t="s">
        <v>357</v>
      </c>
      <c r="D216" s="2" t="s">
        <v>358</v>
      </c>
      <c r="E216" s="2" t="s">
        <v>14</v>
      </c>
      <c r="F216" s="8" t="s">
        <v>360</v>
      </c>
      <c r="G216" s="2" t="s">
        <v>17</v>
      </c>
      <c r="H216" s="2" t="s">
        <v>18</v>
      </c>
      <c r="I216" s="23"/>
    </row>
    <row r="217" spans="1:9" ht="28.5" x14ac:dyDescent="0.2">
      <c r="A217" s="2">
        <v>2022</v>
      </c>
      <c r="B217" s="2" t="s">
        <v>162</v>
      </c>
      <c r="C217" s="2" t="s">
        <v>1631</v>
      </c>
      <c r="D217" s="2" t="s">
        <v>1632</v>
      </c>
      <c r="E217" s="2" t="s">
        <v>21</v>
      </c>
      <c r="F217" s="8" t="s">
        <v>1633</v>
      </c>
      <c r="G217" s="2" t="s">
        <v>17</v>
      </c>
      <c r="H217" s="2" t="s">
        <v>18</v>
      </c>
      <c r="I217" s="23"/>
    </row>
    <row r="218" spans="1:9" x14ac:dyDescent="0.2">
      <c r="A218" s="2">
        <v>2022</v>
      </c>
      <c r="B218" s="2" t="s">
        <v>162</v>
      </c>
      <c r="C218" s="2" t="s">
        <v>433</v>
      </c>
      <c r="D218" s="2" t="s">
        <v>434</v>
      </c>
      <c r="E218" s="2" t="s">
        <v>86</v>
      </c>
      <c r="F218" s="8" t="s">
        <v>436</v>
      </c>
      <c r="G218" s="2" t="s">
        <v>17</v>
      </c>
      <c r="H218" s="2" t="s">
        <v>18</v>
      </c>
      <c r="I218" s="23"/>
    </row>
    <row r="219" spans="1:9" ht="28.5" x14ac:dyDescent="0.2">
      <c r="A219" s="2">
        <v>2022</v>
      </c>
      <c r="B219" s="2" t="s">
        <v>162</v>
      </c>
      <c r="C219" s="2" t="s">
        <v>583</v>
      </c>
      <c r="D219" s="2" t="s">
        <v>584</v>
      </c>
      <c r="E219" s="2" t="s">
        <v>14</v>
      </c>
      <c r="F219" s="8" t="s">
        <v>586</v>
      </c>
      <c r="G219" s="2" t="s">
        <v>17</v>
      </c>
      <c r="H219" s="2" t="s">
        <v>482</v>
      </c>
      <c r="I219" s="23"/>
    </row>
    <row r="220" spans="1:9" ht="28.5" x14ac:dyDescent="0.2">
      <c r="A220" s="2">
        <v>2022</v>
      </c>
      <c r="B220" s="2" t="s">
        <v>162</v>
      </c>
      <c r="C220" s="2" t="s">
        <v>1634</v>
      </c>
      <c r="D220" s="2" t="s">
        <v>1635</v>
      </c>
      <c r="E220" s="2" t="s">
        <v>1636</v>
      </c>
      <c r="F220" s="8" t="s">
        <v>1637</v>
      </c>
      <c r="G220" s="2" t="s">
        <v>17</v>
      </c>
      <c r="H220" s="2" t="s">
        <v>1554</v>
      </c>
      <c r="I220" s="23"/>
    </row>
    <row r="221" spans="1:9" x14ac:dyDescent="0.2">
      <c r="A221" s="2">
        <v>2022</v>
      </c>
      <c r="B221" s="2" t="s">
        <v>162</v>
      </c>
      <c r="C221" s="2" t="s">
        <v>1638</v>
      </c>
      <c r="D221" s="2" t="s">
        <v>1639</v>
      </c>
      <c r="E221" s="2" t="s">
        <v>1640</v>
      </c>
      <c r="F221" s="8" t="s">
        <v>1641</v>
      </c>
      <c r="G221" s="2" t="s">
        <v>17</v>
      </c>
      <c r="H221" s="2" t="s">
        <v>18</v>
      </c>
      <c r="I221" s="23"/>
    </row>
    <row r="222" spans="1:9" x14ac:dyDescent="0.2">
      <c r="A222" s="2">
        <v>2022</v>
      </c>
      <c r="B222" s="2" t="s">
        <v>162</v>
      </c>
      <c r="C222" s="2" t="s">
        <v>1546</v>
      </c>
      <c r="D222" s="2" t="s">
        <v>1547</v>
      </c>
      <c r="E222" s="2" t="s">
        <v>14</v>
      </c>
      <c r="F222" s="8" t="s">
        <v>1548</v>
      </c>
      <c r="G222" s="2" t="s">
        <v>17</v>
      </c>
      <c r="H222" s="2" t="s">
        <v>18</v>
      </c>
      <c r="I222" s="23"/>
    </row>
    <row r="223" spans="1:9" ht="28.5" x14ac:dyDescent="0.2">
      <c r="A223" s="2">
        <v>2022</v>
      </c>
      <c r="B223" s="2" t="s">
        <v>162</v>
      </c>
      <c r="C223" s="2" t="s">
        <v>466</v>
      </c>
      <c r="D223" s="2" t="s">
        <v>467</v>
      </c>
      <c r="E223" s="2" t="s">
        <v>14</v>
      </c>
      <c r="F223" s="8" t="s">
        <v>469</v>
      </c>
      <c r="G223" s="2" t="s">
        <v>17</v>
      </c>
      <c r="H223" s="2" t="s">
        <v>29</v>
      </c>
      <c r="I223" s="23"/>
    </row>
    <row r="224" spans="1:9" ht="28.5" x14ac:dyDescent="0.2">
      <c r="A224" s="2">
        <v>2022</v>
      </c>
      <c r="B224" s="2" t="s">
        <v>162</v>
      </c>
      <c r="C224" s="2" t="s">
        <v>127</v>
      </c>
      <c r="D224" s="2" t="s">
        <v>128</v>
      </c>
      <c r="E224" s="2" t="s">
        <v>54</v>
      </c>
      <c r="F224" s="8" t="s">
        <v>1567</v>
      </c>
      <c r="G224" s="2" t="s">
        <v>17</v>
      </c>
      <c r="H224" s="2" t="s">
        <v>482</v>
      </c>
      <c r="I224" s="23"/>
    </row>
    <row r="225" spans="1:9" x14ac:dyDescent="0.2">
      <c r="A225" s="2">
        <v>2022</v>
      </c>
      <c r="B225" s="2" t="s">
        <v>162</v>
      </c>
      <c r="C225" s="2" t="s">
        <v>1642</v>
      </c>
      <c r="D225" s="2" t="s">
        <v>1643</v>
      </c>
      <c r="E225" s="2" t="s">
        <v>86</v>
      </c>
      <c r="F225" s="8" t="s">
        <v>1644</v>
      </c>
      <c r="G225" s="2" t="s">
        <v>17</v>
      </c>
      <c r="H225" s="2" t="s">
        <v>18</v>
      </c>
      <c r="I225" s="23"/>
    </row>
    <row r="226" spans="1:9" x14ac:dyDescent="0.2">
      <c r="A226" s="2">
        <v>2022</v>
      </c>
      <c r="B226" s="2" t="s">
        <v>162</v>
      </c>
      <c r="C226" s="2" t="s">
        <v>1611</v>
      </c>
      <c r="D226" s="2" t="s">
        <v>1612</v>
      </c>
      <c r="E226" s="2" t="s">
        <v>54</v>
      </c>
      <c r="F226" s="8" t="s">
        <v>1613</v>
      </c>
      <c r="G226" s="2" t="s">
        <v>17</v>
      </c>
      <c r="H226" s="2" t="s">
        <v>1554</v>
      </c>
      <c r="I226" s="23"/>
    </row>
    <row r="227" spans="1:9" x14ac:dyDescent="0.2">
      <c r="A227" s="2">
        <v>2022</v>
      </c>
      <c r="B227" s="2" t="s">
        <v>179</v>
      </c>
      <c r="C227" s="2" t="s">
        <v>433</v>
      </c>
      <c r="D227" s="2" t="s">
        <v>434</v>
      </c>
      <c r="E227" s="2" t="s">
        <v>1235</v>
      </c>
      <c r="F227" s="8" t="s">
        <v>436</v>
      </c>
      <c r="G227" s="2" t="s">
        <v>17</v>
      </c>
      <c r="H227" s="2" t="s">
        <v>18</v>
      </c>
      <c r="I227" s="23"/>
    </row>
    <row r="228" spans="1:9" x14ac:dyDescent="0.2">
      <c r="A228" s="2">
        <v>2022</v>
      </c>
      <c r="B228" s="2" t="s">
        <v>179</v>
      </c>
      <c r="C228" s="2" t="s">
        <v>1489</v>
      </c>
      <c r="D228" s="2" t="s">
        <v>1490</v>
      </c>
      <c r="E228" s="2" t="s">
        <v>54</v>
      </c>
      <c r="F228" s="8" t="s">
        <v>1645</v>
      </c>
      <c r="G228" s="2" t="s">
        <v>17</v>
      </c>
      <c r="H228" s="2" t="s">
        <v>1554</v>
      </c>
      <c r="I228" s="23"/>
    </row>
    <row r="229" spans="1:9" x14ac:dyDescent="0.2">
      <c r="A229" s="2">
        <v>2022</v>
      </c>
      <c r="B229" s="2" t="s">
        <v>179</v>
      </c>
      <c r="C229" s="2" t="s">
        <v>1646</v>
      </c>
      <c r="D229" s="2" t="s">
        <v>31</v>
      </c>
      <c r="E229" s="2" t="s">
        <v>14</v>
      </c>
      <c r="F229" s="8" t="s">
        <v>1647</v>
      </c>
      <c r="G229" s="2" t="s">
        <v>17</v>
      </c>
      <c r="H229" s="2" t="s">
        <v>18</v>
      </c>
      <c r="I229" s="23"/>
    </row>
    <row r="230" spans="1:9" x14ac:dyDescent="0.2">
      <c r="A230" s="2">
        <v>2022</v>
      </c>
      <c r="B230" s="2" t="s">
        <v>179</v>
      </c>
      <c r="C230" s="2" t="s">
        <v>1648</v>
      </c>
      <c r="D230" s="2" t="s">
        <v>1649</v>
      </c>
      <c r="E230" s="2" t="s">
        <v>54</v>
      </c>
      <c r="F230" s="8" t="s">
        <v>1650</v>
      </c>
      <c r="G230" s="2" t="s">
        <v>17</v>
      </c>
      <c r="H230" s="2" t="s">
        <v>1554</v>
      </c>
      <c r="I230" s="23"/>
    </row>
    <row r="231" spans="1:9" x14ac:dyDescent="0.2">
      <c r="A231" s="2">
        <v>2022</v>
      </c>
      <c r="B231" s="2" t="s">
        <v>223</v>
      </c>
      <c r="C231" s="2" t="s">
        <v>1651</v>
      </c>
      <c r="D231" s="2" t="s">
        <v>1652</v>
      </c>
      <c r="E231" s="2" t="s">
        <v>14</v>
      </c>
      <c r="F231" s="8" t="s">
        <v>1653</v>
      </c>
      <c r="G231" s="2" t="s">
        <v>17</v>
      </c>
      <c r="H231" s="2" t="s">
        <v>1554</v>
      </c>
      <c r="I231" s="23"/>
    </row>
    <row r="232" spans="1:9" x14ac:dyDescent="0.2">
      <c r="A232" s="2">
        <v>2022</v>
      </c>
      <c r="B232" s="2" t="s">
        <v>223</v>
      </c>
      <c r="C232" s="2" t="s">
        <v>1654</v>
      </c>
      <c r="D232" s="2" t="s">
        <v>1655</v>
      </c>
      <c r="E232" s="2" t="s">
        <v>14</v>
      </c>
      <c r="F232" s="8" t="s">
        <v>1656</v>
      </c>
      <c r="G232" s="2" t="s">
        <v>17</v>
      </c>
      <c r="H232" s="2" t="s">
        <v>29</v>
      </c>
      <c r="I232" s="23"/>
    </row>
    <row r="233" spans="1:9" x14ac:dyDescent="0.2">
      <c r="A233" s="2">
        <v>2022</v>
      </c>
      <c r="B233" s="2" t="s">
        <v>223</v>
      </c>
      <c r="C233" s="2" t="s">
        <v>1657</v>
      </c>
      <c r="D233" s="2" t="s">
        <v>1658</v>
      </c>
      <c r="E233" s="2" t="s">
        <v>21</v>
      </c>
      <c r="F233" s="8" t="s">
        <v>1659</v>
      </c>
      <c r="G233" s="2" t="s">
        <v>17</v>
      </c>
      <c r="H233" s="2" t="s">
        <v>18</v>
      </c>
      <c r="I233" s="23"/>
    </row>
    <row r="234" spans="1:9" x14ac:dyDescent="0.2">
      <c r="A234" s="2">
        <v>2022</v>
      </c>
      <c r="B234" s="2" t="s">
        <v>223</v>
      </c>
      <c r="C234" s="2" t="s">
        <v>1339</v>
      </c>
      <c r="D234" s="2" t="s">
        <v>1340</v>
      </c>
      <c r="E234" s="2" t="s">
        <v>14</v>
      </c>
      <c r="F234" s="8" t="s">
        <v>1341</v>
      </c>
      <c r="G234" s="2" t="s">
        <v>17</v>
      </c>
      <c r="H234" s="2" t="s">
        <v>18</v>
      </c>
      <c r="I234" s="23"/>
    </row>
    <row r="235" spans="1:9" x14ac:dyDescent="0.2">
      <c r="A235" s="2">
        <v>2022</v>
      </c>
      <c r="B235" s="2" t="s">
        <v>223</v>
      </c>
      <c r="C235" s="2" t="s">
        <v>245</v>
      </c>
      <c r="D235" s="2" t="s">
        <v>246</v>
      </c>
      <c r="E235" s="2" t="s">
        <v>54</v>
      </c>
      <c r="F235" s="8" t="s">
        <v>248</v>
      </c>
      <c r="G235" s="2" t="s">
        <v>17</v>
      </c>
      <c r="H235" s="2" t="s">
        <v>1554</v>
      </c>
      <c r="I235" s="23"/>
    </row>
    <row r="236" spans="1:9" x14ac:dyDescent="0.2">
      <c r="A236" s="2">
        <v>2022</v>
      </c>
      <c r="B236" s="2" t="s">
        <v>223</v>
      </c>
      <c r="C236" s="2" t="s">
        <v>1660</v>
      </c>
      <c r="D236" s="2" t="s">
        <v>1661</v>
      </c>
      <c r="E236" s="2" t="s">
        <v>14</v>
      </c>
      <c r="F236" s="8" t="s">
        <v>1662</v>
      </c>
      <c r="G236" s="2" t="s">
        <v>17</v>
      </c>
      <c r="H236" s="2" t="s">
        <v>1554</v>
      </c>
      <c r="I236" s="23"/>
    </row>
    <row r="237" spans="1:9" x14ac:dyDescent="0.2">
      <c r="A237" s="2">
        <v>2022</v>
      </c>
      <c r="B237" s="2" t="s">
        <v>223</v>
      </c>
      <c r="C237" s="2" t="s">
        <v>1280</v>
      </c>
      <c r="D237" s="2" t="s">
        <v>1281</v>
      </c>
      <c r="E237" s="2" t="s">
        <v>54</v>
      </c>
      <c r="F237" s="8" t="s">
        <v>1282</v>
      </c>
      <c r="G237" s="2" t="s">
        <v>17</v>
      </c>
      <c r="H237" s="2" t="s">
        <v>1554</v>
      </c>
      <c r="I237" s="23"/>
    </row>
    <row r="238" spans="1:9" x14ac:dyDescent="0.2">
      <c r="A238" s="2">
        <v>2022</v>
      </c>
      <c r="B238" s="2" t="s">
        <v>223</v>
      </c>
      <c r="C238" s="2" t="s">
        <v>1390</v>
      </c>
      <c r="D238" s="2" t="s">
        <v>1391</v>
      </c>
      <c r="E238" s="2" t="s">
        <v>21</v>
      </c>
      <c r="F238" s="8" t="s">
        <v>1392</v>
      </c>
      <c r="G238" s="2" t="s">
        <v>17</v>
      </c>
      <c r="H238" s="2" t="s">
        <v>18</v>
      </c>
      <c r="I238" s="23"/>
    </row>
    <row r="239" spans="1:9" x14ac:dyDescent="0.2">
      <c r="A239" s="2">
        <v>2022</v>
      </c>
      <c r="B239" s="2" t="s">
        <v>223</v>
      </c>
      <c r="C239" s="2" t="s">
        <v>1254</v>
      </c>
      <c r="D239" s="2" t="s">
        <v>1255</v>
      </c>
      <c r="E239" s="2" t="s">
        <v>21</v>
      </c>
      <c r="F239" s="8" t="s">
        <v>1319</v>
      </c>
      <c r="G239" s="2" t="s">
        <v>17</v>
      </c>
      <c r="H239" s="2" t="s">
        <v>18</v>
      </c>
      <c r="I239" s="23"/>
    </row>
    <row r="240" spans="1:9" x14ac:dyDescent="0.2">
      <c r="A240" s="2">
        <v>2022</v>
      </c>
      <c r="B240" s="2" t="s">
        <v>223</v>
      </c>
      <c r="C240" s="2" t="s">
        <v>1403</v>
      </c>
      <c r="D240" s="2" t="s">
        <v>1391</v>
      </c>
      <c r="E240" s="2" t="s">
        <v>21</v>
      </c>
      <c r="F240" s="8" t="s">
        <v>1404</v>
      </c>
      <c r="G240" s="2" t="s">
        <v>17</v>
      </c>
      <c r="H240" s="2" t="s">
        <v>18</v>
      </c>
      <c r="I240" s="23"/>
    </row>
    <row r="241" spans="1:9" x14ac:dyDescent="0.2">
      <c r="A241" s="2">
        <v>2022</v>
      </c>
      <c r="B241" s="2" t="s">
        <v>223</v>
      </c>
      <c r="C241" s="2" t="s">
        <v>235</v>
      </c>
      <c r="D241" s="2" t="s">
        <v>236</v>
      </c>
      <c r="E241" s="2" t="s">
        <v>21</v>
      </c>
      <c r="F241" s="8" t="s">
        <v>238</v>
      </c>
      <c r="G241" s="2" t="s">
        <v>17</v>
      </c>
      <c r="H241" s="2" t="s">
        <v>18</v>
      </c>
      <c r="I241" s="23"/>
    </row>
    <row r="242" spans="1:9" x14ac:dyDescent="0.2">
      <c r="A242" s="2">
        <v>2022</v>
      </c>
      <c r="B242" s="2" t="s">
        <v>244</v>
      </c>
      <c r="C242" s="2" t="s">
        <v>1663</v>
      </c>
      <c r="D242" s="2" t="s">
        <v>1664</v>
      </c>
      <c r="E242" s="2" t="s">
        <v>21</v>
      </c>
      <c r="F242" s="8" t="s">
        <v>1665</v>
      </c>
      <c r="G242" s="2" t="s">
        <v>17</v>
      </c>
      <c r="H242" s="2" t="s">
        <v>18</v>
      </c>
      <c r="I242" s="23"/>
    </row>
    <row r="243" spans="1:9" x14ac:dyDescent="0.2">
      <c r="A243" s="2">
        <v>2022</v>
      </c>
      <c r="B243" s="2" t="s">
        <v>244</v>
      </c>
      <c r="C243" s="2" t="s">
        <v>1339</v>
      </c>
      <c r="D243" s="2" t="s">
        <v>1340</v>
      </c>
      <c r="E243" s="2" t="s">
        <v>14</v>
      </c>
      <c r="F243" s="8" t="s">
        <v>1341</v>
      </c>
      <c r="G243" s="2" t="s">
        <v>17</v>
      </c>
      <c r="H243" s="2" t="s">
        <v>18</v>
      </c>
      <c r="I243" s="23"/>
    </row>
    <row r="244" spans="1:9" x14ac:dyDescent="0.2">
      <c r="A244" s="2">
        <v>2022</v>
      </c>
      <c r="B244" s="2" t="s">
        <v>244</v>
      </c>
      <c r="C244" s="2" t="s">
        <v>1342</v>
      </c>
      <c r="D244" s="2" t="s">
        <v>1343</v>
      </c>
      <c r="E244" s="2" t="s">
        <v>21</v>
      </c>
      <c r="F244" s="8" t="s">
        <v>1344</v>
      </c>
      <c r="G244" s="2" t="s">
        <v>17</v>
      </c>
      <c r="H244" s="2" t="s">
        <v>18</v>
      </c>
      <c r="I244" s="23"/>
    </row>
    <row r="245" spans="1:9" x14ac:dyDescent="0.2">
      <c r="A245" s="2">
        <v>2022</v>
      </c>
      <c r="B245" s="2" t="s">
        <v>244</v>
      </c>
      <c r="C245" s="2" t="s">
        <v>245</v>
      </c>
      <c r="D245" s="2" t="s">
        <v>246</v>
      </c>
      <c r="E245" s="2" t="s">
        <v>54</v>
      </c>
      <c r="F245" s="8" t="s">
        <v>248</v>
      </c>
      <c r="G245" s="2" t="s">
        <v>17</v>
      </c>
      <c r="H245" s="2" t="s">
        <v>1554</v>
      </c>
      <c r="I245" s="23"/>
    </row>
    <row r="246" spans="1:9" x14ac:dyDescent="0.2">
      <c r="A246" s="2">
        <v>2022</v>
      </c>
      <c r="B246" s="2" t="s">
        <v>244</v>
      </c>
      <c r="C246" s="2" t="s">
        <v>204</v>
      </c>
      <c r="D246" s="2" t="s">
        <v>205</v>
      </c>
      <c r="E246" s="2" t="s">
        <v>1666</v>
      </c>
      <c r="F246" s="8" t="s">
        <v>208</v>
      </c>
      <c r="G246" s="2" t="s">
        <v>17</v>
      </c>
      <c r="H246" s="2" t="s">
        <v>18</v>
      </c>
      <c r="I246" s="23"/>
    </row>
    <row r="247" spans="1:9" x14ac:dyDescent="0.2">
      <c r="A247" s="2">
        <v>2022</v>
      </c>
      <c r="B247" s="2" t="s">
        <v>244</v>
      </c>
      <c r="C247" s="2" t="s">
        <v>1345</v>
      </c>
      <c r="D247" s="2" t="s">
        <v>1343</v>
      </c>
      <c r="E247" s="2" t="s">
        <v>21</v>
      </c>
      <c r="F247" s="8" t="s">
        <v>1346</v>
      </c>
      <c r="G247" s="2" t="s">
        <v>17</v>
      </c>
      <c r="H247" s="2" t="s">
        <v>18</v>
      </c>
      <c r="I247" s="23"/>
    </row>
    <row r="248" spans="1:9" x14ac:dyDescent="0.2">
      <c r="A248" s="2">
        <v>2022</v>
      </c>
      <c r="B248" s="2" t="s">
        <v>244</v>
      </c>
      <c r="C248" s="2" t="s">
        <v>1667</v>
      </c>
      <c r="D248" s="2" t="s">
        <v>1668</v>
      </c>
      <c r="E248" s="2" t="s">
        <v>14</v>
      </c>
      <c r="F248" s="8" t="s">
        <v>1669</v>
      </c>
      <c r="G248" s="2" t="s">
        <v>17</v>
      </c>
      <c r="H248" s="2" t="s">
        <v>18</v>
      </c>
      <c r="I248" s="23"/>
    </row>
    <row r="249" spans="1:9" x14ac:dyDescent="0.2">
      <c r="A249" s="2">
        <v>2022</v>
      </c>
      <c r="B249" s="2" t="s">
        <v>244</v>
      </c>
      <c r="C249" s="2" t="s">
        <v>1280</v>
      </c>
      <c r="D249" s="2" t="s">
        <v>1281</v>
      </c>
      <c r="E249" s="2" t="s">
        <v>54</v>
      </c>
      <c r="F249" s="8" t="s">
        <v>1282</v>
      </c>
      <c r="G249" s="2" t="s">
        <v>63</v>
      </c>
      <c r="H249" s="2" t="s">
        <v>64</v>
      </c>
      <c r="I249" s="23"/>
    </row>
    <row r="250" spans="1:9" x14ac:dyDescent="0.2">
      <c r="A250" s="2">
        <v>2022</v>
      </c>
      <c r="B250" s="2" t="s">
        <v>244</v>
      </c>
      <c r="C250" s="2" t="s">
        <v>1280</v>
      </c>
      <c r="D250" s="2" t="s">
        <v>1281</v>
      </c>
      <c r="E250" s="2" t="s">
        <v>54</v>
      </c>
      <c r="F250" s="8" t="s">
        <v>1282</v>
      </c>
      <c r="G250" s="2" t="s">
        <v>63</v>
      </c>
      <c r="H250" s="2" t="s">
        <v>64</v>
      </c>
      <c r="I250" s="23"/>
    </row>
    <row r="251" spans="1:9" x14ac:dyDescent="0.2">
      <c r="A251" s="2">
        <v>2022</v>
      </c>
      <c r="B251" s="2" t="s">
        <v>244</v>
      </c>
      <c r="C251" s="2" t="s">
        <v>514</v>
      </c>
      <c r="D251" s="2" t="s">
        <v>515</v>
      </c>
      <c r="E251" s="2" t="s">
        <v>21</v>
      </c>
      <c r="F251" s="8" t="s">
        <v>517</v>
      </c>
      <c r="G251" s="2" t="s">
        <v>17</v>
      </c>
      <c r="H251" s="2" t="s">
        <v>18</v>
      </c>
      <c r="I251" s="23"/>
    </row>
    <row r="252" spans="1:9" x14ac:dyDescent="0.2">
      <c r="A252" s="2">
        <v>2022</v>
      </c>
      <c r="B252" s="2" t="s">
        <v>244</v>
      </c>
      <c r="C252" s="2" t="s">
        <v>1588</v>
      </c>
      <c r="D252" s="2" t="s">
        <v>1589</v>
      </c>
      <c r="E252" s="2" t="s">
        <v>14</v>
      </c>
      <c r="F252" s="8" t="s">
        <v>1590</v>
      </c>
      <c r="G252" s="2" t="s">
        <v>17</v>
      </c>
      <c r="H252" s="2" t="s">
        <v>29</v>
      </c>
      <c r="I252" s="23"/>
    </row>
    <row r="253" spans="1:9" x14ac:dyDescent="0.2">
      <c r="A253" s="2">
        <v>2022</v>
      </c>
      <c r="B253" s="2" t="s">
        <v>244</v>
      </c>
      <c r="C253" s="2" t="s">
        <v>1670</v>
      </c>
      <c r="D253" s="2" t="s">
        <v>1671</v>
      </c>
      <c r="E253" s="2" t="s">
        <v>21</v>
      </c>
      <c r="F253" s="8" t="s">
        <v>1672</v>
      </c>
      <c r="G253" s="2" t="s">
        <v>17</v>
      </c>
      <c r="H253" s="2" t="s">
        <v>18</v>
      </c>
      <c r="I253" s="23"/>
    </row>
    <row r="254" spans="1:9" x14ac:dyDescent="0.2">
      <c r="A254" s="2">
        <v>2023</v>
      </c>
      <c r="B254" s="2" t="s">
        <v>11</v>
      </c>
      <c r="C254" s="2" t="s">
        <v>283</v>
      </c>
      <c r="D254" s="2" t="s">
        <v>284</v>
      </c>
      <c r="E254" s="2" t="s">
        <v>285</v>
      </c>
      <c r="F254" s="8" t="s">
        <v>287</v>
      </c>
      <c r="G254" s="2" t="s">
        <v>17</v>
      </c>
      <c r="H254" s="2" t="s">
        <v>1554</v>
      </c>
      <c r="I254" s="23"/>
    </row>
    <row r="255" spans="1:9" x14ac:dyDescent="0.2">
      <c r="A255" s="2">
        <v>2023</v>
      </c>
      <c r="B255" s="2" t="s">
        <v>11</v>
      </c>
      <c r="C255" s="2" t="s">
        <v>1339</v>
      </c>
      <c r="D255" s="2" t="s">
        <v>1340</v>
      </c>
      <c r="E255" s="2" t="s">
        <v>14</v>
      </c>
      <c r="F255" s="8" t="s">
        <v>1341</v>
      </c>
      <c r="G255" s="2" t="s">
        <v>17</v>
      </c>
      <c r="H255" s="2" t="s">
        <v>18</v>
      </c>
      <c r="I255" s="23"/>
    </row>
    <row r="256" spans="1:9" x14ac:dyDescent="0.2">
      <c r="A256" s="2">
        <v>2023</v>
      </c>
      <c r="B256" s="2" t="s">
        <v>11</v>
      </c>
      <c r="C256" s="2" t="s">
        <v>42</v>
      </c>
      <c r="D256" s="2" t="s">
        <v>43</v>
      </c>
      <c r="E256" s="2" t="s">
        <v>21</v>
      </c>
      <c r="F256" s="8" t="s">
        <v>45</v>
      </c>
      <c r="G256" s="2" t="s">
        <v>17</v>
      </c>
      <c r="H256" s="2" t="s">
        <v>18</v>
      </c>
      <c r="I256" s="23"/>
    </row>
    <row r="257" spans="1:9" x14ac:dyDescent="0.2">
      <c r="A257" s="2">
        <v>2023</v>
      </c>
      <c r="B257" s="2" t="s">
        <v>11</v>
      </c>
      <c r="C257" s="2" t="s">
        <v>96</v>
      </c>
      <c r="D257" s="2" t="s">
        <v>97</v>
      </c>
      <c r="E257" s="2" t="s">
        <v>14</v>
      </c>
      <c r="F257" s="8" t="s">
        <v>1673</v>
      </c>
      <c r="G257" s="2" t="s">
        <v>17</v>
      </c>
      <c r="H257" s="2" t="s">
        <v>1554</v>
      </c>
      <c r="I257" s="23"/>
    </row>
    <row r="258" spans="1:9" x14ac:dyDescent="0.2">
      <c r="A258" s="2">
        <v>2023</v>
      </c>
      <c r="B258" s="2" t="s">
        <v>11</v>
      </c>
      <c r="C258" s="2" t="s">
        <v>1674</v>
      </c>
      <c r="D258" s="2" t="s">
        <v>1675</v>
      </c>
      <c r="E258" s="2" t="s">
        <v>54</v>
      </c>
      <c r="F258" s="8" t="s">
        <v>1676</v>
      </c>
      <c r="G258" s="2" t="s">
        <v>17</v>
      </c>
      <c r="H258" s="2" t="s">
        <v>1554</v>
      </c>
      <c r="I258" s="23"/>
    </row>
    <row r="259" spans="1:9" x14ac:dyDescent="0.2">
      <c r="A259" s="2">
        <v>2023</v>
      </c>
      <c r="B259" s="2" t="s">
        <v>11</v>
      </c>
      <c r="C259" s="2" t="s">
        <v>1677</v>
      </c>
      <c r="D259" s="2" t="s">
        <v>1678</v>
      </c>
      <c r="E259" s="2" t="s">
        <v>14</v>
      </c>
      <c r="F259" s="8" t="s">
        <v>1679</v>
      </c>
      <c r="G259" s="2" t="s">
        <v>17</v>
      </c>
      <c r="H259" s="2" t="s">
        <v>18</v>
      </c>
      <c r="I259" s="23"/>
    </row>
    <row r="260" spans="1:9" x14ac:dyDescent="0.2">
      <c r="A260" s="2">
        <v>2023</v>
      </c>
      <c r="B260" s="2" t="s">
        <v>11</v>
      </c>
      <c r="C260" s="2" t="s">
        <v>1680</v>
      </c>
      <c r="D260" s="2" t="s">
        <v>387</v>
      </c>
      <c r="E260" s="2" t="s">
        <v>21</v>
      </c>
      <c r="F260" s="8" t="s">
        <v>1681</v>
      </c>
      <c r="G260" s="2" t="s">
        <v>17</v>
      </c>
      <c r="H260" s="2" t="s">
        <v>18</v>
      </c>
      <c r="I260" s="23"/>
    </row>
    <row r="261" spans="1:9" x14ac:dyDescent="0.2">
      <c r="A261" s="2">
        <v>2023</v>
      </c>
      <c r="B261" s="2" t="s">
        <v>51</v>
      </c>
      <c r="C261" s="2" t="s">
        <v>1682</v>
      </c>
      <c r="D261" s="2" t="s">
        <v>1683</v>
      </c>
      <c r="E261" s="2" t="s">
        <v>1442</v>
      </c>
      <c r="F261" s="8" t="s">
        <v>1684</v>
      </c>
      <c r="G261" s="2" t="s">
        <v>17</v>
      </c>
      <c r="H261" s="2" t="s">
        <v>18</v>
      </c>
      <c r="I261" s="23"/>
    </row>
    <row r="262" spans="1:9" x14ac:dyDescent="0.2">
      <c r="A262" s="2">
        <v>2023</v>
      </c>
      <c r="B262" s="2" t="s">
        <v>51</v>
      </c>
      <c r="C262" s="2" t="s">
        <v>1489</v>
      </c>
      <c r="D262" s="2" t="s">
        <v>1490</v>
      </c>
      <c r="E262" s="2" t="s">
        <v>54</v>
      </c>
      <c r="F262" s="8" t="s">
        <v>1645</v>
      </c>
      <c r="G262" s="2" t="s">
        <v>17</v>
      </c>
      <c r="H262" s="2" t="s">
        <v>1554</v>
      </c>
      <c r="I262" s="23"/>
    </row>
    <row r="263" spans="1:9" x14ac:dyDescent="0.2">
      <c r="A263" s="2">
        <v>2023</v>
      </c>
      <c r="B263" s="2" t="s">
        <v>51</v>
      </c>
      <c r="C263" s="2" t="s">
        <v>1501</v>
      </c>
      <c r="D263" s="2" t="s">
        <v>1406</v>
      </c>
      <c r="E263" s="2" t="s">
        <v>21</v>
      </c>
      <c r="F263" s="8" t="s">
        <v>1408</v>
      </c>
      <c r="G263" s="2" t="s">
        <v>17</v>
      </c>
      <c r="H263" s="2" t="s">
        <v>18</v>
      </c>
      <c r="I263" s="23"/>
    </row>
    <row r="264" spans="1:9" x14ac:dyDescent="0.2">
      <c r="A264" s="2">
        <v>2023</v>
      </c>
      <c r="B264" s="2" t="s">
        <v>51</v>
      </c>
      <c r="C264" s="2" t="s">
        <v>1685</v>
      </c>
      <c r="D264" s="2" t="s">
        <v>1686</v>
      </c>
      <c r="E264" s="2" t="s">
        <v>1687</v>
      </c>
      <c r="F264" s="8" t="s">
        <v>1688</v>
      </c>
      <c r="G264" s="2" t="s">
        <v>17</v>
      </c>
      <c r="H264" s="2" t="s">
        <v>18</v>
      </c>
      <c r="I264" s="23"/>
    </row>
    <row r="265" spans="1:9" x14ac:dyDescent="0.2">
      <c r="A265" s="2">
        <v>2023</v>
      </c>
      <c r="B265" s="2" t="s">
        <v>58</v>
      </c>
      <c r="C265" s="2" t="s">
        <v>546</v>
      </c>
      <c r="D265" s="2" t="s">
        <v>547</v>
      </c>
      <c r="E265" s="2" t="s">
        <v>54</v>
      </c>
      <c r="F265" s="10" t="s">
        <v>549</v>
      </c>
      <c r="G265" s="2" t="s">
        <v>17</v>
      </c>
      <c r="H265" s="2" t="s">
        <v>1554</v>
      </c>
      <c r="I265" s="23"/>
    </row>
    <row r="266" spans="1:9" x14ac:dyDescent="0.2">
      <c r="A266" s="2">
        <v>2023</v>
      </c>
      <c r="B266" s="2" t="s">
        <v>58</v>
      </c>
      <c r="C266" s="2" t="s">
        <v>1689</v>
      </c>
      <c r="D266" s="2" t="s">
        <v>1690</v>
      </c>
      <c r="E266" s="2" t="s">
        <v>1442</v>
      </c>
      <c r="F266" s="10" t="s">
        <v>1691</v>
      </c>
      <c r="G266" s="2" t="s">
        <v>17</v>
      </c>
      <c r="H266" s="2" t="s">
        <v>18</v>
      </c>
      <c r="I266" s="23"/>
    </row>
    <row r="267" spans="1:9" x14ac:dyDescent="0.2">
      <c r="A267" s="2">
        <v>2023</v>
      </c>
      <c r="B267" s="2" t="s">
        <v>58</v>
      </c>
      <c r="C267" s="2" t="s">
        <v>1692</v>
      </c>
      <c r="D267" s="2" t="s">
        <v>1690</v>
      </c>
      <c r="E267" s="2" t="s">
        <v>1442</v>
      </c>
      <c r="F267" s="10" t="s">
        <v>1693</v>
      </c>
      <c r="G267" s="2" t="s">
        <v>17</v>
      </c>
      <c r="H267" s="2" t="s">
        <v>18</v>
      </c>
      <c r="I267" s="23"/>
    </row>
    <row r="268" spans="1:9" x14ac:dyDescent="0.2">
      <c r="A268" s="2">
        <v>2023</v>
      </c>
      <c r="B268" s="2" t="s">
        <v>58</v>
      </c>
      <c r="C268" s="2" t="s">
        <v>1694</v>
      </c>
      <c r="D268" s="2" t="s">
        <v>1695</v>
      </c>
      <c r="E268" s="2" t="s">
        <v>54</v>
      </c>
      <c r="F268" s="10" t="s">
        <v>1696</v>
      </c>
      <c r="G268" s="2" t="s">
        <v>17</v>
      </c>
      <c r="H268" s="2" t="s">
        <v>1554</v>
      </c>
      <c r="I268" s="23"/>
    </row>
    <row r="269" spans="1:9" x14ac:dyDescent="0.2">
      <c r="A269" s="2">
        <v>2023</v>
      </c>
      <c r="B269" s="2" t="s">
        <v>58</v>
      </c>
      <c r="C269" s="2" t="s">
        <v>1250</v>
      </c>
      <c r="D269" s="2" t="s">
        <v>1251</v>
      </c>
      <c r="E269" s="2" t="s">
        <v>54</v>
      </c>
      <c r="F269" s="10" t="s">
        <v>1505</v>
      </c>
      <c r="G269" s="2" t="s">
        <v>17</v>
      </c>
      <c r="H269" s="2" t="s">
        <v>1554</v>
      </c>
      <c r="I269" s="23"/>
    </row>
    <row r="270" spans="1:9" x14ac:dyDescent="0.2">
      <c r="A270" s="2">
        <v>2023</v>
      </c>
      <c r="B270" s="2" t="s">
        <v>58</v>
      </c>
      <c r="C270" s="2" t="s">
        <v>507</v>
      </c>
      <c r="D270" s="2" t="s">
        <v>20</v>
      </c>
      <c r="E270" s="2" t="s">
        <v>14</v>
      </c>
      <c r="F270" s="10" t="s">
        <v>509</v>
      </c>
      <c r="G270" s="2" t="s">
        <v>17</v>
      </c>
      <c r="H270" s="2" t="s">
        <v>18</v>
      </c>
      <c r="I270" s="23"/>
    </row>
    <row r="271" spans="1:9" x14ac:dyDescent="0.2">
      <c r="A271" s="2">
        <v>2023</v>
      </c>
      <c r="B271" s="2" t="s">
        <v>89</v>
      </c>
      <c r="C271" s="2" t="s">
        <v>1697</v>
      </c>
      <c r="D271" s="2" t="s">
        <v>1698</v>
      </c>
      <c r="E271" s="2" t="s">
        <v>21</v>
      </c>
      <c r="F271" s="10" t="s">
        <v>1699</v>
      </c>
      <c r="G271" s="2" t="s">
        <v>17</v>
      </c>
      <c r="H271" s="2" t="s">
        <v>18</v>
      </c>
      <c r="I271" s="23"/>
    </row>
    <row r="272" spans="1:9" x14ac:dyDescent="0.2">
      <c r="A272" s="2">
        <v>2023</v>
      </c>
      <c r="B272" s="2" t="s">
        <v>89</v>
      </c>
      <c r="C272" s="2" t="s">
        <v>403</v>
      </c>
      <c r="D272" s="2" t="s">
        <v>404</v>
      </c>
      <c r="E272" s="2" t="s">
        <v>14</v>
      </c>
      <c r="F272" s="10" t="s">
        <v>406</v>
      </c>
      <c r="G272" s="2" t="s">
        <v>17</v>
      </c>
      <c r="H272" s="2" t="s">
        <v>18</v>
      </c>
      <c r="I272" s="23"/>
    </row>
    <row r="273" spans="1:9" x14ac:dyDescent="0.2">
      <c r="A273" s="2">
        <v>2023</v>
      </c>
      <c r="B273" s="2" t="s">
        <v>89</v>
      </c>
      <c r="C273" s="2" t="s">
        <v>1218</v>
      </c>
      <c r="D273" s="2" t="s">
        <v>1219</v>
      </c>
      <c r="E273" s="2" t="s">
        <v>14</v>
      </c>
      <c r="F273" s="10" t="s">
        <v>1220</v>
      </c>
      <c r="G273" s="2" t="s">
        <v>17</v>
      </c>
      <c r="H273" s="2" t="s">
        <v>18</v>
      </c>
      <c r="I273" s="23"/>
    </row>
    <row r="274" spans="1:9" s="21" customFormat="1" x14ac:dyDescent="0.2">
      <c r="A274" s="4">
        <v>2023</v>
      </c>
      <c r="B274" s="4" t="s">
        <v>89</v>
      </c>
      <c r="C274" s="4" t="s">
        <v>1320</v>
      </c>
      <c r="D274" s="4" t="s">
        <v>1321</v>
      </c>
      <c r="E274" s="4" t="s">
        <v>54</v>
      </c>
      <c r="F274" s="10" t="s">
        <v>1322</v>
      </c>
      <c r="G274" s="2" t="s">
        <v>17</v>
      </c>
      <c r="H274" s="2" t="s">
        <v>1554</v>
      </c>
      <c r="I274" s="29"/>
    </row>
    <row r="275" spans="1:9" s="21" customFormat="1" x14ac:dyDescent="0.2">
      <c r="A275" s="4">
        <v>2023</v>
      </c>
      <c r="B275" s="4" t="s">
        <v>89</v>
      </c>
      <c r="C275" s="4" t="s">
        <v>1700</v>
      </c>
      <c r="D275" s="4" t="s">
        <v>1701</v>
      </c>
      <c r="E275" s="4" t="s">
        <v>1702</v>
      </c>
      <c r="F275" s="10" t="s">
        <v>1703</v>
      </c>
      <c r="G275" s="4" t="s">
        <v>17</v>
      </c>
      <c r="H275" s="4" t="s">
        <v>18</v>
      </c>
      <c r="I275" s="29"/>
    </row>
    <row r="276" spans="1:9" s="21" customFormat="1" x14ac:dyDescent="0.2">
      <c r="A276" s="4">
        <v>2023</v>
      </c>
      <c r="B276" s="4" t="s">
        <v>89</v>
      </c>
      <c r="C276" s="4" t="s">
        <v>1704</v>
      </c>
      <c r="D276" s="4" t="s">
        <v>1705</v>
      </c>
      <c r="E276" s="4" t="s">
        <v>14</v>
      </c>
      <c r="F276" s="10" t="s">
        <v>1706</v>
      </c>
      <c r="G276" s="4" t="s">
        <v>17</v>
      </c>
      <c r="H276" s="4" t="s">
        <v>18</v>
      </c>
      <c r="I276" s="29"/>
    </row>
    <row r="277" spans="1:9" s="21" customFormat="1" x14ac:dyDescent="0.2">
      <c r="A277" s="4">
        <v>2023</v>
      </c>
      <c r="B277" s="4" t="s">
        <v>89</v>
      </c>
      <c r="C277" s="4" t="s">
        <v>483</v>
      </c>
      <c r="D277" s="4" t="s">
        <v>484</v>
      </c>
      <c r="E277" s="4" t="s">
        <v>54</v>
      </c>
      <c r="F277" s="10" t="s">
        <v>486</v>
      </c>
      <c r="G277" s="2" t="s">
        <v>17</v>
      </c>
      <c r="H277" s="2" t="s">
        <v>1554</v>
      </c>
      <c r="I277" s="29"/>
    </row>
    <row r="278" spans="1:9" s="21" customFormat="1" x14ac:dyDescent="0.2">
      <c r="A278" s="4">
        <v>2023</v>
      </c>
      <c r="B278" s="4" t="s">
        <v>89</v>
      </c>
      <c r="C278" s="4" t="s">
        <v>1588</v>
      </c>
      <c r="D278" s="4" t="s">
        <v>1589</v>
      </c>
      <c r="E278" s="4" t="s">
        <v>14</v>
      </c>
      <c r="F278" s="10" t="s">
        <v>1590</v>
      </c>
      <c r="G278" s="4" t="s">
        <v>17</v>
      </c>
      <c r="H278" s="4" t="s">
        <v>29</v>
      </c>
      <c r="I278" s="29"/>
    </row>
    <row r="279" spans="1:9" x14ac:dyDescent="0.2">
      <c r="A279" s="2">
        <v>2023</v>
      </c>
      <c r="B279" s="2" t="s">
        <v>89</v>
      </c>
      <c r="C279" s="2" t="s">
        <v>1707</v>
      </c>
      <c r="D279" s="2" t="s">
        <v>1708</v>
      </c>
      <c r="E279" s="2" t="s">
        <v>21</v>
      </c>
      <c r="F279" s="10" t="s">
        <v>1709</v>
      </c>
      <c r="G279" s="2" t="s">
        <v>17</v>
      </c>
      <c r="H279" s="4" t="s">
        <v>18</v>
      </c>
      <c r="I279" s="23"/>
    </row>
    <row r="280" spans="1:9" x14ac:dyDescent="0.2">
      <c r="A280" s="2">
        <v>2023</v>
      </c>
      <c r="B280" s="2" t="s">
        <v>89</v>
      </c>
      <c r="C280" s="2" t="s">
        <v>1329</v>
      </c>
      <c r="D280" s="2" t="s">
        <v>1330</v>
      </c>
      <c r="E280" s="2" t="s">
        <v>54</v>
      </c>
      <c r="F280" s="10" t="s">
        <v>1331</v>
      </c>
      <c r="G280" s="2" t="s">
        <v>17</v>
      </c>
      <c r="H280" s="2" t="s">
        <v>1554</v>
      </c>
      <c r="I280" s="23"/>
    </row>
    <row r="281" spans="1:9" x14ac:dyDescent="0.2">
      <c r="A281" s="2">
        <v>2023</v>
      </c>
      <c r="B281" s="2" t="s">
        <v>100</v>
      </c>
      <c r="C281" s="2" t="s">
        <v>1320</v>
      </c>
      <c r="D281" s="2" t="s">
        <v>1321</v>
      </c>
      <c r="E281" s="2" t="s">
        <v>54</v>
      </c>
      <c r="F281" s="10" t="s">
        <v>1322</v>
      </c>
      <c r="G281" s="2" t="s">
        <v>17</v>
      </c>
      <c r="H281" s="2" t="s">
        <v>1554</v>
      </c>
      <c r="I281" s="23"/>
    </row>
    <row r="282" spans="1:9" x14ac:dyDescent="0.2">
      <c r="A282" s="2">
        <v>2023</v>
      </c>
      <c r="B282" s="2" t="s">
        <v>100</v>
      </c>
      <c r="C282" s="2" t="s">
        <v>312</v>
      </c>
      <c r="D282" s="2" t="s">
        <v>313</v>
      </c>
      <c r="E282" s="2" t="s">
        <v>14</v>
      </c>
      <c r="F282" s="10" t="s">
        <v>315</v>
      </c>
      <c r="G282" s="2" t="s">
        <v>17</v>
      </c>
      <c r="H282" s="2" t="s">
        <v>18</v>
      </c>
      <c r="I282" s="23"/>
    </row>
    <row r="283" spans="1:9" ht="57" x14ac:dyDescent="0.2">
      <c r="A283" s="2">
        <v>2023</v>
      </c>
      <c r="B283" s="2" t="s">
        <v>120</v>
      </c>
      <c r="C283" s="2" t="s">
        <v>1654</v>
      </c>
      <c r="D283" s="2" t="s">
        <v>1710</v>
      </c>
      <c r="E283" s="2" t="s">
        <v>14</v>
      </c>
      <c r="F283" s="10" t="s">
        <v>1656</v>
      </c>
      <c r="G283" s="2" t="s">
        <v>17</v>
      </c>
      <c r="H283" s="2" t="s">
        <v>29</v>
      </c>
      <c r="I283" s="23"/>
    </row>
    <row r="284" spans="1:9" x14ac:dyDescent="0.2">
      <c r="A284" s="2">
        <v>2023</v>
      </c>
      <c r="B284" s="2" t="s">
        <v>120</v>
      </c>
      <c r="C284" s="2" t="s">
        <v>753</v>
      </c>
      <c r="D284" s="2" t="s">
        <v>754</v>
      </c>
      <c r="E284" s="2" t="s">
        <v>54</v>
      </c>
      <c r="F284" s="10" t="s">
        <v>756</v>
      </c>
      <c r="G284" s="2" t="s">
        <v>63</v>
      </c>
      <c r="H284" s="2" t="s">
        <v>1711</v>
      </c>
      <c r="I284" s="23"/>
    </row>
    <row r="285" spans="1:9" x14ac:dyDescent="0.2">
      <c r="A285" s="2">
        <v>2023</v>
      </c>
      <c r="B285" s="2" t="s">
        <v>120</v>
      </c>
      <c r="C285" s="2" t="s">
        <v>1477</v>
      </c>
      <c r="D285" s="2" t="s">
        <v>1478</v>
      </c>
      <c r="E285" s="2" t="s">
        <v>21</v>
      </c>
      <c r="F285" s="10" t="s">
        <v>1479</v>
      </c>
      <c r="G285" s="2" t="s">
        <v>17</v>
      </c>
      <c r="H285" s="4" t="s">
        <v>18</v>
      </c>
      <c r="I285" s="23"/>
    </row>
    <row r="286" spans="1:9" x14ac:dyDescent="0.2">
      <c r="A286" s="2">
        <v>2023</v>
      </c>
      <c r="B286" s="2" t="s">
        <v>120</v>
      </c>
      <c r="C286" s="2" t="s">
        <v>1712</v>
      </c>
      <c r="D286" s="2" t="s">
        <v>1713</v>
      </c>
      <c r="E286" s="2" t="s">
        <v>21</v>
      </c>
      <c r="F286" s="10" t="s">
        <v>1714</v>
      </c>
      <c r="G286" s="2" t="s">
        <v>17</v>
      </c>
      <c r="H286" s="4" t="s">
        <v>18</v>
      </c>
      <c r="I286" s="23"/>
    </row>
    <row r="287" spans="1:9" ht="13.9" customHeight="1" x14ac:dyDescent="0.2">
      <c r="A287" s="2">
        <v>2023</v>
      </c>
      <c r="B287" s="2" t="s">
        <v>120</v>
      </c>
      <c r="C287" s="2" t="s">
        <v>1715</v>
      </c>
      <c r="D287" s="2" t="s">
        <v>1716</v>
      </c>
      <c r="E287" s="2" t="s">
        <v>14</v>
      </c>
      <c r="F287" s="10" t="s">
        <v>1717</v>
      </c>
      <c r="G287" s="2" t="s">
        <v>17</v>
      </c>
      <c r="H287" s="4" t="s">
        <v>18</v>
      </c>
      <c r="I287" s="23"/>
    </row>
    <row r="288" spans="1:9" x14ac:dyDescent="0.2">
      <c r="A288" s="2">
        <v>2023</v>
      </c>
      <c r="B288" s="2" t="s">
        <v>120</v>
      </c>
      <c r="C288" s="2" t="s">
        <v>1718</v>
      </c>
      <c r="D288" s="2" t="s">
        <v>1719</v>
      </c>
      <c r="E288" s="2" t="s">
        <v>14</v>
      </c>
      <c r="F288" s="10" t="s">
        <v>1720</v>
      </c>
      <c r="G288" s="2" t="s">
        <v>17</v>
      </c>
      <c r="H288" s="4" t="s">
        <v>18</v>
      </c>
      <c r="I288" s="23"/>
    </row>
    <row r="289" spans="1:9" x14ac:dyDescent="0.2">
      <c r="A289" s="2">
        <v>2023</v>
      </c>
      <c r="B289" s="2" t="s">
        <v>120</v>
      </c>
      <c r="C289" s="2" t="s">
        <v>1721</v>
      </c>
      <c r="D289" s="2" t="s">
        <v>1722</v>
      </c>
      <c r="E289" s="2" t="s">
        <v>54</v>
      </c>
      <c r="F289" s="10" t="s">
        <v>1723</v>
      </c>
      <c r="G289" s="2" t="s">
        <v>17</v>
      </c>
      <c r="H289" s="2" t="s">
        <v>1554</v>
      </c>
      <c r="I289" s="23"/>
    </row>
    <row r="290" spans="1:9" x14ac:dyDescent="0.2">
      <c r="A290" s="2">
        <v>2023</v>
      </c>
      <c r="B290" s="2" t="s">
        <v>120</v>
      </c>
      <c r="C290" s="2" t="s">
        <v>1724</v>
      </c>
      <c r="D290" s="2" t="s">
        <v>463</v>
      </c>
      <c r="E290" s="2" t="s">
        <v>54</v>
      </c>
      <c r="F290" s="10" t="s">
        <v>465</v>
      </c>
      <c r="G290" s="2" t="s">
        <v>17</v>
      </c>
      <c r="H290" s="2" t="s">
        <v>1554</v>
      </c>
      <c r="I290" s="23"/>
    </row>
    <row r="291" spans="1:9" x14ac:dyDescent="0.2">
      <c r="A291" s="2">
        <v>2023</v>
      </c>
      <c r="B291" s="2" t="s">
        <v>131</v>
      </c>
      <c r="C291" s="2" t="s">
        <v>374</v>
      </c>
      <c r="D291" s="2" t="s">
        <v>375</v>
      </c>
      <c r="E291" s="2" t="s">
        <v>86</v>
      </c>
      <c r="F291" s="10" t="s">
        <v>377</v>
      </c>
      <c r="G291" s="2" t="s">
        <v>17</v>
      </c>
      <c r="H291" s="4" t="s">
        <v>18</v>
      </c>
      <c r="I291" s="23"/>
    </row>
    <row r="292" spans="1:9" x14ac:dyDescent="0.2">
      <c r="A292" s="2">
        <v>2023</v>
      </c>
      <c r="B292" s="2" t="s">
        <v>131</v>
      </c>
      <c r="C292" s="2" t="s">
        <v>1725</v>
      </c>
      <c r="D292" s="2" t="s">
        <v>1726</v>
      </c>
      <c r="E292" s="2" t="s">
        <v>14</v>
      </c>
      <c r="F292" s="10" t="s">
        <v>1727</v>
      </c>
      <c r="G292" s="2" t="s">
        <v>17</v>
      </c>
      <c r="H292" s="2" t="s">
        <v>29</v>
      </c>
      <c r="I292" s="23"/>
    </row>
    <row r="293" spans="1:9" ht="14.45" customHeight="1" x14ac:dyDescent="0.2">
      <c r="A293" s="2">
        <v>2023</v>
      </c>
      <c r="B293" s="2" t="s">
        <v>131</v>
      </c>
      <c r="C293" s="2" t="s">
        <v>320</v>
      </c>
      <c r="D293" s="2" t="s">
        <v>321</v>
      </c>
      <c r="E293" s="2" t="s">
        <v>322</v>
      </c>
      <c r="F293" s="10" t="s">
        <v>324</v>
      </c>
      <c r="G293" s="2" t="s">
        <v>17</v>
      </c>
      <c r="H293" s="4" t="s">
        <v>18</v>
      </c>
      <c r="I293" s="23"/>
    </row>
    <row r="294" spans="1:9" x14ac:dyDescent="0.2">
      <c r="A294" s="2">
        <v>2023</v>
      </c>
      <c r="B294" s="2" t="s">
        <v>131</v>
      </c>
      <c r="C294" s="2" t="s">
        <v>1393</v>
      </c>
      <c r="D294" s="2" t="s">
        <v>1394</v>
      </c>
      <c r="E294" s="2" t="s">
        <v>54</v>
      </c>
      <c r="F294" s="10" t="s">
        <v>1395</v>
      </c>
      <c r="G294" s="2" t="s">
        <v>17</v>
      </c>
      <c r="H294" s="2" t="s">
        <v>1554</v>
      </c>
      <c r="I294" s="23"/>
    </row>
    <row r="295" spans="1:9" x14ac:dyDescent="0.2">
      <c r="A295" s="2">
        <v>2023</v>
      </c>
      <c r="B295" s="2" t="s">
        <v>131</v>
      </c>
      <c r="C295" s="2" t="s">
        <v>1299</v>
      </c>
      <c r="D295" s="2" t="s">
        <v>1300</v>
      </c>
      <c r="E295" s="2" t="s">
        <v>21</v>
      </c>
      <c r="F295" s="10" t="s">
        <v>1301</v>
      </c>
      <c r="G295" s="2" t="s">
        <v>17</v>
      </c>
      <c r="H295" s="4" t="s">
        <v>18</v>
      </c>
      <c r="I295" s="23"/>
    </row>
    <row r="296" spans="1:9" x14ac:dyDescent="0.2">
      <c r="A296" s="2">
        <v>2023</v>
      </c>
      <c r="B296" s="2" t="s">
        <v>131</v>
      </c>
      <c r="C296" s="2" t="s">
        <v>1320</v>
      </c>
      <c r="D296" s="2" t="s">
        <v>1321</v>
      </c>
      <c r="E296" s="2" t="s">
        <v>54</v>
      </c>
      <c r="F296" s="10" t="s">
        <v>1322</v>
      </c>
      <c r="G296" s="2" t="s">
        <v>17</v>
      </c>
      <c r="H296" s="2" t="s">
        <v>1554</v>
      </c>
      <c r="I296" s="23"/>
    </row>
    <row r="297" spans="1:9" ht="57" x14ac:dyDescent="0.2">
      <c r="A297" s="2">
        <v>2023</v>
      </c>
      <c r="B297" s="2" t="s">
        <v>131</v>
      </c>
      <c r="C297" s="2" t="s">
        <v>1588</v>
      </c>
      <c r="D297" s="2" t="s">
        <v>1728</v>
      </c>
      <c r="E297" s="2" t="s">
        <v>14</v>
      </c>
      <c r="F297" s="10" t="s">
        <v>1590</v>
      </c>
      <c r="G297" s="2" t="s">
        <v>17</v>
      </c>
      <c r="H297" s="2" t="s">
        <v>29</v>
      </c>
      <c r="I297" s="23"/>
    </row>
    <row r="298" spans="1:9" s="11" customFormat="1" x14ac:dyDescent="0.2">
      <c r="A298" s="2">
        <v>2023</v>
      </c>
      <c r="B298" s="2" t="s">
        <v>162</v>
      </c>
      <c r="C298" s="4" t="s">
        <v>1214</v>
      </c>
      <c r="D298" s="4" t="s">
        <v>1215</v>
      </c>
      <c r="E298" s="4" t="s">
        <v>54</v>
      </c>
      <c r="F298" s="22" t="s">
        <v>1216</v>
      </c>
      <c r="G298" s="2" t="s">
        <v>17</v>
      </c>
      <c r="H298" s="2" t="s">
        <v>1554</v>
      </c>
      <c r="I298" s="23"/>
    </row>
    <row r="299" spans="1:9" s="11" customFormat="1" x14ac:dyDescent="0.2">
      <c r="A299" s="2">
        <v>2023</v>
      </c>
      <c r="B299" s="2" t="s">
        <v>162</v>
      </c>
      <c r="C299" s="4" t="s">
        <v>245</v>
      </c>
      <c r="D299" s="4" t="s">
        <v>246</v>
      </c>
      <c r="E299" s="4" t="s">
        <v>54</v>
      </c>
      <c r="F299" s="22" t="s">
        <v>248</v>
      </c>
      <c r="G299" s="2" t="s">
        <v>17</v>
      </c>
      <c r="H299" s="2" t="s">
        <v>1554</v>
      </c>
      <c r="I299" s="23"/>
    </row>
    <row r="300" spans="1:9" x14ac:dyDescent="0.2">
      <c r="A300" s="2">
        <v>2023</v>
      </c>
      <c r="B300" s="2" t="s">
        <v>162</v>
      </c>
      <c r="C300" s="4" t="s">
        <v>124</v>
      </c>
      <c r="D300" s="4" t="s">
        <v>1434</v>
      </c>
      <c r="E300" s="4" t="s">
        <v>1729</v>
      </c>
      <c r="F300" s="10" t="s">
        <v>1435</v>
      </c>
      <c r="G300" s="2" t="s">
        <v>17</v>
      </c>
      <c r="H300" s="4" t="s">
        <v>18</v>
      </c>
      <c r="I300" s="23"/>
    </row>
    <row r="301" spans="1:9" x14ac:dyDescent="0.2">
      <c r="A301" s="2">
        <v>2023</v>
      </c>
      <c r="B301" s="2" t="s">
        <v>162</v>
      </c>
      <c r="C301" s="4" t="s">
        <v>1244</v>
      </c>
      <c r="D301" s="4" t="s">
        <v>1283</v>
      </c>
      <c r="E301" s="4" t="s">
        <v>1729</v>
      </c>
      <c r="F301" s="10" t="s">
        <v>1284</v>
      </c>
      <c r="G301" s="2" t="s">
        <v>17</v>
      </c>
      <c r="H301" s="4" t="s">
        <v>18</v>
      </c>
      <c r="I301" s="23"/>
    </row>
    <row r="302" spans="1:9" x14ac:dyDescent="0.2">
      <c r="A302" s="2">
        <v>2023</v>
      </c>
      <c r="B302" s="2" t="s">
        <v>162</v>
      </c>
      <c r="C302" s="4" t="s">
        <v>1393</v>
      </c>
      <c r="D302" s="4" t="s">
        <v>1394</v>
      </c>
      <c r="E302" s="4" t="s">
        <v>54</v>
      </c>
      <c r="F302" s="10" t="s">
        <v>1395</v>
      </c>
      <c r="G302" s="2" t="s">
        <v>17</v>
      </c>
      <c r="H302" s="2" t="s">
        <v>1554</v>
      </c>
      <c r="I302" s="23"/>
    </row>
    <row r="303" spans="1:9" x14ac:dyDescent="0.2">
      <c r="A303" s="2">
        <v>2023</v>
      </c>
      <c r="B303" s="2" t="s">
        <v>162</v>
      </c>
      <c r="C303" s="4" t="s">
        <v>1400</v>
      </c>
      <c r="D303" s="4" t="s">
        <v>1401</v>
      </c>
      <c r="E303" s="4" t="s">
        <v>226</v>
      </c>
      <c r="F303" s="10" t="s">
        <v>1402</v>
      </c>
      <c r="G303" s="2" t="s">
        <v>17</v>
      </c>
      <c r="H303" s="4" t="s">
        <v>18</v>
      </c>
      <c r="I303" s="23"/>
    </row>
    <row r="304" spans="1:9" x14ac:dyDescent="0.2">
      <c r="A304" s="2">
        <v>2023</v>
      </c>
      <c r="B304" s="2" t="s">
        <v>162</v>
      </c>
      <c r="C304" s="4" t="s">
        <v>1299</v>
      </c>
      <c r="D304" s="4" t="s">
        <v>1300</v>
      </c>
      <c r="E304" s="4" t="s">
        <v>21</v>
      </c>
      <c r="F304" s="10" t="s">
        <v>1301</v>
      </c>
      <c r="G304" s="2" t="s">
        <v>17</v>
      </c>
      <c r="H304" s="4" t="s">
        <v>18</v>
      </c>
      <c r="I304" s="23"/>
    </row>
    <row r="305" spans="1:9" x14ac:dyDescent="0.2">
      <c r="A305" s="2">
        <v>2023</v>
      </c>
      <c r="B305" s="2" t="s">
        <v>162</v>
      </c>
      <c r="C305" s="4" t="s">
        <v>621</v>
      </c>
      <c r="D305" s="4" t="s">
        <v>622</v>
      </c>
      <c r="E305" s="4" t="s">
        <v>54</v>
      </c>
      <c r="F305" s="10" t="s">
        <v>1730</v>
      </c>
      <c r="G305" s="2" t="s">
        <v>17</v>
      </c>
      <c r="H305" s="2" t="s">
        <v>1554</v>
      </c>
      <c r="I305" s="23"/>
    </row>
    <row r="306" spans="1:9" ht="28.5" x14ac:dyDescent="0.2">
      <c r="A306" s="2">
        <v>2023</v>
      </c>
      <c r="B306" s="2" t="s">
        <v>162</v>
      </c>
      <c r="C306" s="2" t="s">
        <v>1731</v>
      </c>
      <c r="D306" s="2" t="s">
        <v>391</v>
      </c>
      <c r="E306" s="2" t="s">
        <v>21</v>
      </c>
      <c r="F306" s="10" t="s">
        <v>1732</v>
      </c>
      <c r="G306" s="2" t="s">
        <v>17</v>
      </c>
      <c r="H306" s="4" t="s">
        <v>18</v>
      </c>
      <c r="I306" s="23"/>
    </row>
    <row r="307" spans="1:9" x14ac:dyDescent="0.2">
      <c r="A307" s="2">
        <v>2023</v>
      </c>
      <c r="B307" s="2" t="s">
        <v>162</v>
      </c>
      <c r="C307" s="2" t="s">
        <v>1733</v>
      </c>
      <c r="D307" s="2" t="s">
        <v>1734</v>
      </c>
      <c r="E307" s="2" t="s">
        <v>14</v>
      </c>
      <c r="F307" s="10" t="s">
        <v>1735</v>
      </c>
      <c r="G307" s="2" t="s">
        <v>17</v>
      </c>
      <c r="H307" s="4" t="s">
        <v>18</v>
      </c>
      <c r="I307" s="23"/>
    </row>
    <row r="308" spans="1:9" x14ac:dyDescent="0.2">
      <c r="A308" s="2">
        <v>2023</v>
      </c>
      <c r="B308" s="2" t="s">
        <v>162</v>
      </c>
      <c r="C308" s="2" t="s">
        <v>421</v>
      </c>
      <c r="D308" s="2" t="s">
        <v>422</v>
      </c>
      <c r="E308" s="2" t="s">
        <v>14</v>
      </c>
      <c r="F308" s="10" t="s">
        <v>424</v>
      </c>
      <c r="G308" s="2" t="s">
        <v>17</v>
      </c>
      <c r="H308" s="4" t="s">
        <v>18</v>
      </c>
      <c r="I308" s="23"/>
    </row>
    <row r="309" spans="1:9" x14ac:dyDescent="0.2">
      <c r="A309" s="2">
        <v>2023</v>
      </c>
      <c r="B309" s="2" t="s">
        <v>179</v>
      </c>
      <c r="C309" s="2" t="s">
        <v>433</v>
      </c>
      <c r="D309" s="2" t="s">
        <v>434</v>
      </c>
      <c r="E309" s="2" t="s">
        <v>871</v>
      </c>
      <c r="F309" s="10" t="s">
        <v>436</v>
      </c>
      <c r="G309" s="2" t="s">
        <v>17</v>
      </c>
      <c r="H309" s="4" t="s">
        <v>18</v>
      </c>
      <c r="I309" s="23"/>
    </row>
    <row r="310" spans="1:9" x14ac:dyDescent="0.2">
      <c r="A310" s="2">
        <v>2023</v>
      </c>
      <c r="B310" s="2" t="s">
        <v>179</v>
      </c>
      <c r="C310" s="2" t="s">
        <v>1280</v>
      </c>
      <c r="D310" s="2" t="s">
        <v>1281</v>
      </c>
      <c r="E310" s="2" t="s">
        <v>54</v>
      </c>
      <c r="F310" s="10" t="s">
        <v>1282</v>
      </c>
      <c r="G310" s="2" t="s">
        <v>17</v>
      </c>
      <c r="H310" s="2" t="s">
        <v>1554</v>
      </c>
      <c r="I310" s="23"/>
    </row>
    <row r="311" spans="1:9" x14ac:dyDescent="0.2">
      <c r="A311" s="2">
        <v>2023</v>
      </c>
      <c r="B311" s="2" t="s">
        <v>179</v>
      </c>
      <c r="C311" s="2" t="s">
        <v>325</v>
      </c>
      <c r="D311" s="2" t="s">
        <v>326</v>
      </c>
      <c r="E311" s="2" t="s">
        <v>54</v>
      </c>
      <c r="F311" s="10" t="s">
        <v>328</v>
      </c>
      <c r="G311" s="2" t="s">
        <v>17</v>
      </c>
      <c r="H311" s="2" t="s">
        <v>1554</v>
      </c>
      <c r="I311" s="23"/>
    </row>
    <row r="312" spans="1:9" x14ac:dyDescent="0.2">
      <c r="A312" s="2">
        <v>2023</v>
      </c>
      <c r="B312" s="2" t="s">
        <v>179</v>
      </c>
      <c r="C312" s="2" t="s">
        <v>1393</v>
      </c>
      <c r="D312" s="2" t="s">
        <v>1394</v>
      </c>
      <c r="E312" s="2" t="s">
        <v>54</v>
      </c>
      <c r="F312" s="10" t="s">
        <v>1395</v>
      </c>
      <c r="G312" s="2" t="s">
        <v>17</v>
      </c>
      <c r="H312" s="2" t="s">
        <v>1554</v>
      </c>
      <c r="I312" s="23"/>
    </row>
    <row r="313" spans="1:9" x14ac:dyDescent="0.2">
      <c r="A313" s="2">
        <v>2023</v>
      </c>
      <c r="B313" s="2" t="s">
        <v>179</v>
      </c>
      <c r="C313" s="2" t="s">
        <v>1736</v>
      </c>
      <c r="D313" s="2" t="s">
        <v>1737</v>
      </c>
      <c r="E313" s="4" t="s">
        <v>226</v>
      </c>
      <c r="F313" s="10" t="s">
        <v>1738</v>
      </c>
      <c r="G313" s="2" t="s">
        <v>17</v>
      </c>
      <c r="H313" s="4" t="s">
        <v>18</v>
      </c>
      <c r="I313" s="23"/>
    </row>
    <row r="314" spans="1:9" x14ac:dyDescent="0.2">
      <c r="A314" s="2">
        <v>2023</v>
      </c>
      <c r="B314" s="2" t="s">
        <v>179</v>
      </c>
      <c r="C314" s="2" t="s">
        <v>1739</v>
      </c>
      <c r="D314" s="2" t="s">
        <v>1740</v>
      </c>
      <c r="E314" s="2" t="s">
        <v>21</v>
      </c>
      <c r="F314" s="10" t="s">
        <v>1741</v>
      </c>
      <c r="G314" s="2" t="s">
        <v>17</v>
      </c>
      <c r="H314" s="4" t="s">
        <v>18</v>
      </c>
      <c r="I314" s="23"/>
    </row>
    <row r="315" spans="1:9" x14ac:dyDescent="0.2">
      <c r="A315" s="2">
        <v>2023</v>
      </c>
      <c r="B315" s="2" t="s">
        <v>179</v>
      </c>
      <c r="C315" s="2" t="s">
        <v>1742</v>
      </c>
      <c r="D315" s="2" t="s">
        <v>1743</v>
      </c>
      <c r="E315" s="2" t="s">
        <v>21</v>
      </c>
      <c r="F315" s="10" t="s">
        <v>1744</v>
      </c>
      <c r="G315" s="2" t="s">
        <v>17</v>
      </c>
      <c r="H315" s="4" t="s">
        <v>18</v>
      </c>
      <c r="I315" s="23"/>
    </row>
    <row r="316" spans="1:9" x14ac:dyDescent="0.2">
      <c r="A316" s="2">
        <v>2023</v>
      </c>
      <c r="B316" s="2" t="s">
        <v>179</v>
      </c>
      <c r="C316" s="2" t="s">
        <v>1745</v>
      </c>
      <c r="D316" s="2" t="s">
        <v>1746</v>
      </c>
      <c r="E316" s="2" t="s">
        <v>14</v>
      </c>
      <c r="F316" s="10" t="s">
        <v>1747</v>
      </c>
      <c r="G316" s="2" t="s">
        <v>17</v>
      </c>
      <c r="H316" s="4" t="s">
        <v>18</v>
      </c>
      <c r="I316" s="23"/>
    </row>
    <row r="317" spans="1:9" x14ac:dyDescent="0.2">
      <c r="A317" s="2">
        <v>2023</v>
      </c>
      <c r="B317" s="2" t="s">
        <v>223</v>
      </c>
      <c r="C317" s="2" t="s">
        <v>145</v>
      </c>
      <c r="D317" s="2" t="s">
        <v>146</v>
      </c>
      <c r="E317" s="2" t="str">
        <f>_xlfn.IFNA(VLOOKUP(Table2[[#This Row],[Kauppanimi]],'CHMP uudet valmisteet'!C:E,3,FALSE),_xlfn.IFNA(VLOOKUP(Table2[[#This Row],[Kauppanimi]],C$4:E316,3,FALSE),""))</f>
        <v>tabl</v>
      </c>
      <c r="F317" s="10" t="str">
        <f>_xlfn.CONCAT(Table2[[#This Row],[Kauppanimi]], ": Pending EC decision")</f>
        <v>Ayvakyt: Pending EC decision</v>
      </c>
      <c r="G317" s="2" t="s">
        <v>17</v>
      </c>
      <c r="H317" s="4" t="s">
        <v>18</v>
      </c>
      <c r="I317" s="23"/>
    </row>
    <row r="318" spans="1:9" x14ac:dyDescent="0.2">
      <c r="A318" s="2">
        <v>2023</v>
      </c>
      <c r="B318" s="2" t="s">
        <v>223</v>
      </c>
      <c r="C318" s="4" t="s">
        <v>353</v>
      </c>
      <c r="D318" s="4" t="s">
        <v>354</v>
      </c>
      <c r="E318" s="2" t="str">
        <f>_xlfn.IFNA(VLOOKUP(Table2[[#This Row],[Kauppanimi]],'CHMP uudet valmisteet'!C:E,3,FALSE),_xlfn.IFNA(VLOOKUP(Table2[[#This Row],[Kauppanimi]],C$4:E317,3,FALSE),""))</f>
        <v>inf</v>
      </c>
      <c r="F318" s="10" t="str">
        <f>_xlfn.CONCAT(Table2[[#This Row],[Kauppanimi]], ": Pending EC decision")</f>
        <v>Evkeeza: Pending EC decision</v>
      </c>
      <c r="G318" s="2" t="s">
        <v>17</v>
      </c>
      <c r="H318" s="2" t="s">
        <v>1554</v>
      </c>
      <c r="I318" s="23"/>
    </row>
    <row r="319" spans="1:9" ht="28.5" x14ac:dyDescent="0.2">
      <c r="A319" s="2">
        <v>2023</v>
      </c>
      <c r="B319" s="2" t="s">
        <v>223</v>
      </c>
      <c r="C319" s="4" t="s">
        <v>72</v>
      </c>
      <c r="D319" s="4" t="s">
        <v>1748</v>
      </c>
      <c r="E319" s="2" t="s">
        <v>14</v>
      </c>
      <c r="F319" s="10" t="str">
        <f>_xlfn.CONCAT(Table2[[#This Row],[Kauppanimi]], ": Pending EC decision")</f>
        <v>Fluad Tetra: Pending EC decision</v>
      </c>
      <c r="G319" s="2" t="s">
        <v>17</v>
      </c>
      <c r="H319" s="4" t="s">
        <v>29</v>
      </c>
      <c r="I319" s="23"/>
    </row>
    <row r="320" spans="1:9" x14ac:dyDescent="0.2">
      <c r="A320" s="2">
        <v>2023</v>
      </c>
      <c r="B320" s="2" t="s">
        <v>223</v>
      </c>
      <c r="C320" s="4" t="s">
        <v>1477</v>
      </c>
      <c r="D320" s="4" t="s">
        <v>1478</v>
      </c>
      <c r="E320" s="2" t="str">
        <f>_xlfn.IFNA(VLOOKUP(Table2[[#This Row],[Kauppanimi]],'CHMP uudet valmisteet'!C:E,3,FALSE),_xlfn.IFNA(VLOOKUP(Table2[[#This Row],[Kauppanimi]],C$4:E319,3,FALSE),""))</f>
        <v>tabl</v>
      </c>
      <c r="F320" s="10" t="str">
        <f>_xlfn.CONCAT(Table2[[#This Row],[Kauppanimi]], ": Pending EC decision")</f>
        <v>Jardiance: Pending EC decision</v>
      </c>
      <c r="G320" s="2" t="s">
        <v>17</v>
      </c>
      <c r="H320" s="4" t="s">
        <v>18</v>
      </c>
      <c r="I320" s="23"/>
    </row>
    <row r="321" spans="1:9" x14ac:dyDescent="0.2">
      <c r="A321" s="2">
        <v>2023</v>
      </c>
      <c r="B321" s="2" t="s">
        <v>223</v>
      </c>
      <c r="C321" s="4" t="s">
        <v>1393</v>
      </c>
      <c r="D321" s="4" t="s">
        <v>1394</v>
      </c>
      <c r="E321" s="2" t="str">
        <f>_xlfn.IFNA(VLOOKUP(Table2[[#This Row],[Kauppanimi]],'CHMP uudet valmisteet'!C:E,3,FALSE),_xlfn.IFNA(VLOOKUP(Table2[[#This Row],[Kauppanimi]],C$4:E320,3,FALSE),""))</f>
        <v>inf</v>
      </c>
      <c r="F321" s="10" t="str">
        <f>_xlfn.CONCAT(Table2[[#This Row],[Kauppanimi]], ": Pending EC decision")</f>
        <v>Keytruda: Pending EC decision</v>
      </c>
      <c r="G321" s="2" t="s">
        <v>17</v>
      </c>
      <c r="H321" s="2" t="s">
        <v>1554</v>
      </c>
      <c r="I321" s="23"/>
    </row>
    <row r="322" spans="1:9" x14ac:dyDescent="0.2">
      <c r="A322" s="2">
        <v>2023</v>
      </c>
      <c r="B322" s="2" t="s">
        <v>223</v>
      </c>
      <c r="C322" s="4" t="s">
        <v>663</v>
      </c>
      <c r="D322" s="4" t="s">
        <v>664</v>
      </c>
      <c r="E322" s="2" t="str">
        <f>_xlfn.IFNA(VLOOKUP(Table2[[#This Row],[Kauppanimi]],'CHMP uudet valmisteet'!C:E,3,FALSE),_xlfn.IFNA(VLOOKUP(Table2[[#This Row],[Kauppanimi]],C$4:E321,3,FALSE),""))</f>
        <v>inj</v>
      </c>
      <c r="F322" s="10" t="str">
        <f>_xlfn.CONCAT(Table2[[#This Row],[Kauppanimi]], ": Pending EC decision")</f>
        <v>Mounjaro: Pending EC decision</v>
      </c>
      <c r="G322" s="2" t="s">
        <v>17</v>
      </c>
      <c r="H322" s="4" t="s">
        <v>18</v>
      </c>
      <c r="I322" s="23"/>
    </row>
    <row r="323" spans="1:9" ht="28.5" x14ac:dyDescent="0.2">
      <c r="A323" s="2">
        <v>2023</v>
      </c>
      <c r="B323" s="2" t="s">
        <v>223</v>
      </c>
      <c r="C323" s="4" t="s">
        <v>1749</v>
      </c>
      <c r="D323" s="4" t="s">
        <v>1750</v>
      </c>
      <c r="E323" s="2" t="s">
        <v>589</v>
      </c>
      <c r="F323" s="10" t="str">
        <f>_xlfn.CONCAT(Table2[[#This Row],[Kauppanimi]], ": Pending EC decision")</f>
        <v>NexoBrid: Pending EC decision</v>
      </c>
      <c r="G323" s="2" t="s">
        <v>17</v>
      </c>
      <c r="H323" s="2" t="s">
        <v>1554</v>
      </c>
      <c r="I323" s="23"/>
    </row>
    <row r="324" spans="1:9" x14ac:dyDescent="0.2">
      <c r="A324" s="2">
        <v>2023</v>
      </c>
      <c r="B324" s="2" t="s">
        <v>223</v>
      </c>
      <c r="C324" s="2" t="s">
        <v>1751</v>
      </c>
      <c r="D324" s="2" t="s">
        <v>1752</v>
      </c>
      <c r="E324" s="2" t="s">
        <v>1753</v>
      </c>
      <c r="F324" s="10" t="str">
        <f>_xlfn.CONCAT(Table2[[#This Row],[Kauppanimi]], ": Pending EC decision")</f>
        <v>Talzenna: Pending EC decision</v>
      </c>
      <c r="G324" s="2" t="s">
        <v>17</v>
      </c>
      <c r="H324" s="4" t="s">
        <v>18</v>
      </c>
      <c r="I324" s="23"/>
    </row>
    <row r="325" spans="1:9" ht="28.5" x14ac:dyDescent="0.2">
      <c r="A325" s="2">
        <v>2023</v>
      </c>
      <c r="B325" s="2" t="s">
        <v>223</v>
      </c>
      <c r="C325" s="2" t="s">
        <v>1754</v>
      </c>
      <c r="D325" s="2" t="s">
        <v>1755</v>
      </c>
      <c r="E325" s="2" t="s">
        <v>322</v>
      </c>
      <c r="F325" s="10" t="str">
        <f>_xlfn.CONCAT(Table2[[#This Row],[Kauppanimi]], ": Pending EC decision")</f>
        <v>Veltassa: Pending EC decision</v>
      </c>
      <c r="G325" s="2" t="s">
        <v>17</v>
      </c>
      <c r="H325" s="4" t="s">
        <v>18</v>
      </c>
      <c r="I325" s="23"/>
    </row>
    <row r="326" spans="1:9" x14ac:dyDescent="0.2">
      <c r="A326" s="2">
        <v>2023</v>
      </c>
      <c r="B326" s="2" t="s">
        <v>244</v>
      </c>
      <c r="C326" s="2" t="s">
        <v>1273</v>
      </c>
      <c r="D326" s="2" t="s">
        <v>1274</v>
      </c>
      <c r="E326" s="2" t="s">
        <v>54</v>
      </c>
      <c r="F326" s="10" t="str">
        <f>_xlfn.CONCAT(Table2[[#This Row],[Kauppanimi]], ": Pending EC decision")</f>
        <v>HyQvia: Pending EC decision</v>
      </c>
      <c r="G326" s="2" t="s">
        <v>17</v>
      </c>
      <c r="H326" s="2" t="s">
        <v>1554</v>
      </c>
      <c r="I326" s="23"/>
    </row>
    <row r="327" spans="1:9" x14ac:dyDescent="0.2">
      <c r="A327" s="2">
        <v>2023</v>
      </c>
      <c r="B327" s="2" t="s">
        <v>244</v>
      </c>
      <c r="C327" s="2" t="s">
        <v>1756</v>
      </c>
      <c r="D327" s="2" t="s">
        <v>1757</v>
      </c>
      <c r="E327" s="2" t="s">
        <v>14</v>
      </c>
      <c r="F327" s="10" t="str">
        <f>_xlfn.CONCAT(Table2[[#This Row],[Kauppanimi]], ": Pending EC decision")</f>
        <v>Metalyse: Pending EC decision</v>
      </c>
      <c r="G327" s="2" t="s">
        <v>17</v>
      </c>
      <c r="H327" s="2" t="s">
        <v>1554</v>
      </c>
      <c r="I327" s="23"/>
    </row>
    <row r="328" spans="1:9" x14ac:dyDescent="0.2">
      <c r="A328" s="2">
        <v>2023</v>
      </c>
      <c r="B328" s="2" t="s">
        <v>244</v>
      </c>
      <c r="C328" s="2" t="s">
        <v>1758</v>
      </c>
      <c r="D328" s="2" t="s">
        <v>1759</v>
      </c>
      <c r="E328" s="2" t="s">
        <v>1760</v>
      </c>
      <c r="F328" s="10" t="str">
        <f>_xlfn.CONCAT(Table2[[#This Row],[Kauppanimi]], ": Pending EC decision")</f>
        <v>VeraSeal: Pending EC decision</v>
      </c>
      <c r="G328" s="2" t="s">
        <v>17</v>
      </c>
      <c r="H328" s="2" t="s">
        <v>1554</v>
      </c>
      <c r="I328" s="23"/>
    </row>
    <row r="329" spans="1:9" x14ac:dyDescent="0.2">
      <c r="A329" s="2">
        <v>2023</v>
      </c>
      <c r="B329" s="2" t="s">
        <v>244</v>
      </c>
      <c r="C329" s="2" t="s">
        <v>1761</v>
      </c>
      <c r="D329" s="2" t="s">
        <v>1762</v>
      </c>
      <c r="E329" s="2" t="s">
        <v>54</v>
      </c>
      <c r="F329" s="10" t="str">
        <f>_xlfn.CONCAT(Table2[[#This Row],[Kauppanimi]], ": Pending EC decision")</f>
        <v>Zinplava: Pending EC decision</v>
      </c>
      <c r="G329" s="2" t="s">
        <v>17</v>
      </c>
      <c r="H329" s="2" t="s">
        <v>1554</v>
      </c>
      <c r="I329" s="23"/>
    </row>
    <row r="330" spans="1:9" x14ac:dyDescent="0.2">
      <c r="A330" s="2">
        <v>2024</v>
      </c>
      <c r="B330" s="2" t="s">
        <v>11</v>
      </c>
      <c r="C330" s="2" t="s">
        <v>398</v>
      </c>
      <c r="D330" s="2" t="s">
        <v>1763</v>
      </c>
      <c r="E330" s="2" t="s">
        <v>54</v>
      </c>
      <c r="F330" s="10" t="str">
        <f>_xlfn.CONCAT(Table2[[#This Row],[Kauppanimi]], ": Pending EC decision")</f>
        <v>Abecma: Pending EC decision</v>
      </c>
      <c r="H330" s="2" t="s">
        <v>1764</v>
      </c>
      <c r="I330" s="23"/>
    </row>
    <row r="331" spans="1:9" ht="42.75" x14ac:dyDescent="0.2">
      <c r="A331" s="2">
        <v>2024</v>
      </c>
      <c r="B331" s="2" t="s">
        <v>11</v>
      </c>
      <c r="C331" s="2" t="s">
        <v>1765</v>
      </c>
      <c r="D331" s="2" t="s">
        <v>511</v>
      </c>
      <c r="E331" s="2" t="s">
        <v>14</v>
      </c>
      <c r="F331" s="10" t="str">
        <f>_xlfn.CONCAT(Table2[[#This Row],[Kauppanimi]], ": Pending EC decision")</f>
        <v>Prevenar 20 (aiemmin Apexxnar): Pending EC decision</v>
      </c>
      <c r="G331" s="2" t="s">
        <v>17</v>
      </c>
      <c r="H331" s="2" t="s">
        <v>29</v>
      </c>
      <c r="I331" s="23"/>
    </row>
    <row r="332" spans="1:9" x14ac:dyDescent="0.2">
      <c r="A332" s="2">
        <v>2024</v>
      </c>
      <c r="B332" s="2" t="s">
        <v>11</v>
      </c>
      <c r="C332" s="2" t="s">
        <v>449</v>
      </c>
      <c r="D332" s="2" t="s">
        <v>450</v>
      </c>
      <c r="E332" s="2" t="s">
        <v>54</v>
      </c>
      <c r="F332" s="10" t="str">
        <f>_xlfn.CONCAT(Table2[[#This Row],[Kauppanimi]], ": Pending EC decision")</f>
        <v>Aspaveli: Pending EC decision</v>
      </c>
      <c r="G332" s="2" t="s">
        <v>17</v>
      </c>
      <c r="H332" s="4" t="s">
        <v>18</v>
      </c>
      <c r="I332" s="23"/>
    </row>
    <row r="333" spans="1:9" x14ac:dyDescent="0.2">
      <c r="A333" s="2">
        <v>2024</v>
      </c>
      <c r="B333" s="2" t="s">
        <v>11</v>
      </c>
      <c r="C333" s="2" t="s">
        <v>261</v>
      </c>
      <c r="D333" s="2" t="s">
        <v>262</v>
      </c>
      <c r="E333" s="2" t="s">
        <v>86</v>
      </c>
      <c r="F333" s="10" t="str">
        <f>_xlfn.CONCAT(Table2[[#This Row],[Kauppanimi]], ": Pending EC decision")</f>
        <v>Retsevmo: Pending EC decision</v>
      </c>
      <c r="G333" s="2" t="s">
        <v>17</v>
      </c>
      <c r="H333" s="4" t="s">
        <v>18</v>
      </c>
      <c r="I333" s="23"/>
    </row>
    <row r="334" spans="1:9" x14ac:dyDescent="0.2">
      <c r="A334" s="2">
        <v>2024</v>
      </c>
      <c r="B334" s="2" t="s">
        <v>51</v>
      </c>
      <c r="C334" s="2" t="s">
        <v>579</v>
      </c>
      <c r="D334" s="2" t="s">
        <v>580</v>
      </c>
      <c r="E334" s="2" t="s">
        <v>54</v>
      </c>
      <c r="F334" s="8" t="s">
        <v>582</v>
      </c>
      <c r="G334" s="2" t="s">
        <v>17</v>
      </c>
      <c r="H334" s="2" t="s">
        <v>1766</v>
      </c>
      <c r="I334" s="23"/>
    </row>
    <row r="335" spans="1:9" x14ac:dyDescent="0.2">
      <c r="A335" s="2">
        <v>2024</v>
      </c>
      <c r="B335" s="2" t="s">
        <v>51</v>
      </c>
      <c r="C335" s="2" t="s">
        <v>453</v>
      </c>
      <c r="D335" s="2" t="s">
        <v>454</v>
      </c>
      <c r="E335" s="2" t="s">
        <v>21</v>
      </c>
      <c r="F335" s="8" t="s">
        <v>456</v>
      </c>
      <c r="G335" s="2" t="s">
        <v>17</v>
      </c>
      <c r="H335" s="4" t="s">
        <v>18</v>
      </c>
      <c r="I335" s="23"/>
    </row>
    <row r="336" spans="1:9" x14ac:dyDescent="0.2">
      <c r="A336" s="2">
        <v>2024</v>
      </c>
      <c r="B336" s="2" t="s">
        <v>51</v>
      </c>
      <c r="C336" s="2" t="s">
        <v>1244</v>
      </c>
      <c r="D336" s="2" t="s">
        <v>1283</v>
      </c>
      <c r="E336" s="2" t="s">
        <v>1729</v>
      </c>
      <c r="F336" s="8" t="s">
        <v>1284</v>
      </c>
      <c r="G336" s="2" t="s">
        <v>17</v>
      </c>
      <c r="H336" s="4" t="s">
        <v>18</v>
      </c>
      <c r="I336" s="23"/>
    </row>
    <row r="337" spans="1:9" x14ac:dyDescent="0.2">
      <c r="A337" s="2">
        <v>2024</v>
      </c>
      <c r="B337" s="2" t="s">
        <v>51</v>
      </c>
      <c r="C337" s="2" t="s">
        <v>1393</v>
      </c>
      <c r="D337" s="2" t="s">
        <v>1394</v>
      </c>
      <c r="E337" s="2" t="s">
        <v>54</v>
      </c>
      <c r="F337" s="8" t="s">
        <v>1395</v>
      </c>
      <c r="G337" s="2" t="s">
        <v>17</v>
      </c>
      <c r="H337" s="2" t="s">
        <v>1554</v>
      </c>
      <c r="I337" s="23"/>
    </row>
    <row r="338" spans="1:9" x14ac:dyDescent="0.2">
      <c r="A338" s="2">
        <v>2024</v>
      </c>
      <c r="B338" s="2" t="s">
        <v>51</v>
      </c>
      <c r="C338" s="2" t="s">
        <v>96</v>
      </c>
      <c r="D338" s="2" t="s">
        <v>97</v>
      </c>
      <c r="E338" s="2" t="s">
        <v>14</v>
      </c>
      <c r="F338" s="8" t="s">
        <v>1673</v>
      </c>
      <c r="G338" s="2" t="s">
        <v>17</v>
      </c>
      <c r="H338" s="2" t="s">
        <v>1554</v>
      </c>
      <c r="I338" s="23"/>
    </row>
    <row r="339" spans="1:9" x14ac:dyDescent="0.2">
      <c r="A339" s="2">
        <v>2024</v>
      </c>
      <c r="B339" s="2" t="s">
        <v>51</v>
      </c>
      <c r="C339" s="2" t="s">
        <v>1767</v>
      </c>
      <c r="D339" s="2" t="s">
        <v>1768</v>
      </c>
      <c r="E339" s="2" t="s">
        <v>206</v>
      </c>
      <c r="F339" s="8" t="s">
        <v>1769</v>
      </c>
      <c r="G339" s="2" t="s">
        <v>17</v>
      </c>
      <c r="H339" s="4" t="s">
        <v>18</v>
      </c>
      <c r="I339" s="23"/>
    </row>
    <row r="340" spans="1:9" x14ac:dyDescent="0.2">
      <c r="A340" s="2">
        <v>2024</v>
      </c>
      <c r="B340" s="2" t="s">
        <v>58</v>
      </c>
      <c r="C340" s="2" t="s">
        <v>403</v>
      </c>
      <c r="D340" s="2" t="s">
        <v>404</v>
      </c>
      <c r="E340" s="2" t="s">
        <v>14</v>
      </c>
      <c r="F340" s="8" t="s">
        <v>406</v>
      </c>
      <c r="G340" s="2" t="s">
        <v>17</v>
      </c>
      <c r="H340" s="4" t="s">
        <v>18</v>
      </c>
      <c r="I340" s="23"/>
    </row>
    <row r="341" spans="1:9" x14ac:dyDescent="0.2">
      <c r="A341" s="2">
        <v>2024</v>
      </c>
      <c r="B341" s="2" t="s">
        <v>58</v>
      </c>
      <c r="C341" s="2" t="s">
        <v>34</v>
      </c>
      <c r="D341" s="2" t="s">
        <v>35</v>
      </c>
      <c r="E341" s="2" t="s">
        <v>21</v>
      </c>
      <c r="F341" s="8" t="s">
        <v>37</v>
      </c>
      <c r="G341" s="2" t="s">
        <v>17</v>
      </c>
      <c r="H341" s="4" t="s">
        <v>18</v>
      </c>
      <c r="I341" s="23"/>
    </row>
    <row r="342" spans="1:9" x14ac:dyDescent="0.2">
      <c r="A342" s="2">
        <v>2024</v>
      </c>
      <c r="B342" s="2" t="s">
        <v>58</v>
      </c>
      <c r="C342" s="2" t="s">
        <v>38</v>
      </c>
      <c r="D342" s="2" t="s">
        <v>39</v>
      </c>
      <c r="E342" s="2" t="s">
        <v>21</v>
      </c>
      <c r="F342" s="8" t="s">
        <v>41</v>
      </c>
      <c r="G342" s="2" t="s">
        <v>17</v>
      </c>
      <c r="H342" s="4" t="s">
        <v>18</v>
      </c>
      <c r="I342" s="23"/>
    </row>
    <row r="343" spans="1:9" ht="28.5" x14ac:dyDescent="0.2">
      <c r="A343" s="2">
        <v>2024</v>
      </c>
      <c r="B343" s="2" t="s">
        <v>58</v>
      </c>
      <c r="C343" s="2" t="s">
        <v>1770</v>
      </c>
      <c r="D343" s="2" t="s">
        <v>1771</v>
      </c>
      <c r="E343" s="2" t="s">
        <v>54</v>
      </c>
      <c r="F343" s="8" t="s">
        <v>1772</v>
      </c>
      <c r="H343" s="2" t="s">
        <v>1554</v>
      </c>
      <c r="I343" s="23"/>
    </row>
    <row r="344" spans="1:9" x14ac:dyDescent="0.2">
      <c r="A344" s="2">
        <v>2024</v>
      </c>
      <c r="B344" s="2" t="s">
        <v>58</v>
      </c>
      <c r="C344" s="2" t="s">
        <v>261</v>
      </c>
      <c r="D344" s="2" t="s">
        <v>262</v>
      </c>
      <c r="E344" s="2" t="s">
        <v>86</v>
      </c>
      <c r="F344" s="8" t="s">
        <v>264</v>
      </c>
      <c r="G344" s="2" t="s">
        <v>17</v>
      </c>
      <c r="H344" s="4" t="s">
        <v>18</v>
      </c>
      <c r="I344" s="23"/>
    </row>
    <row r="345" spans="1:9" x14ac:dyDescent="0.2">
      <c r="A345" s="2">
        <v>2024</v>
      </c>
      <c r="B345" s="2" t="s">
        <v>58</v>
      </c>
      <c r="C345" s="2" t="s">
        <v>1440</v>
      </c>
      <c r="D345" s="2" t="s">
        <v>1441</v>
      </c>
      <c r="E345" s="2" t="s">
        <v>1773</v>
      </c>
      <c r="F345" s="8" t="s">
        <v>1443</v>
      </c>
      <c r="G345" s="2" t="s">
        <v>17</v>
      </c>
      <c r="H345" s="4" t="s">
        <v>18</v>
      </c>
      <c r="I345" s="23"/>
    </row>
    <row r="346" spans="1:9" x14ac:dyDescent="0.2">
      <c r="A346" s="2">
        <v>2024</v>
      </c>
      <c r="B346" s="2" t="s">
        <v>89</v>
      </c>
      <c r="C346" s="6" t="s">
        <v>1774</v>
      </c>
      <c r="D346" s="6" t="s">
        <v>1775</v>
      </c>
      <c r="E346" s="2" t="s">
        <v>86</v>
      </c>
      <c r="F346" s="8" t="s">
        <v>1776</v>
      </c>
      <c r="G346" s="2" t="s">
        <v>17</v>
      </c>
      <c r="H346" s="4" t="s">
        <v>18</v>
      </c>
      <c r="I346" s="23"/>
    </row>
    <row r="347" spans="1:9" x14ac:dyDescent="0.2">
      <c r="A347" s="2">
        <v>2024</v>
      </c>
      <c r="B347" s="2" t="s">
        <v>89</v>
      </c>
      <c r="C347" s="2" t="s">
        <v>1320</v>
      </c>
      <c r="D347" s="2" t="s">
        <v>1321</v>
      </c>
      <c r="E347" s="2" t="s">
        <v>54</v>
      </c>
      <c r="F347" s="8" t="s">
        <v>1322</v>
      </c>
      <c r="G347" s="2" t="s">
        <v>17</v>
      </c>
      <c r="H347" s="2" t="s">
        <v>1554</v>
      </c>
      <c r="I347" s="23"/>
    </row>
    <row r="348" spans="1:9" x14ac:dyDescent="0.2">
      <c r="A348" s="2">
        <v>2024</v>
      </c>
      <c r="B348" s="2" t="s">
        <v>89</v>
      </c>
      <c r="C348" s="2" t="s">
        <v>110</v>
      </c>
      <c r="D348" s="2" t="s">
        <v>111</v>
      </c>
      <c r="E348" s="2" t="s">
        <v>86</v>
      </c>
      <c r="F348" s="8" t="s">
        <v>1777</v>
      </c>
      <c r="G348" s="2" t="s">
        <v>17</v>
      </c>
      <c r="H348" s="4" t="s">
        <v>18</v>
      </c>
      <c r="I348" s="23"/>
    </row>
    <row r="349" spans="1:9" x14ac:dyDescent="0.2">
      <c r="A349" s="2">
        <v>2024</v>
      </c>
      <c r="B349" s="2" t="s">
        <v>89</v>
      </c>
      <c r="C349" s="2" t="s">
        <v>458</v>
      </c>
      <c r="D349" s="2" t="s">
        <v>459</v>
      </c>
      <c r="E349" s="2" t="s">
        <v>54</v>
      </c>
      <c r="F349" s="8" t="s">
        <v>461</v>
      </c>
      <c r="G349" s="2" t="s">
        <v>63</v>
      </c>
      <c r="H349" s="2" t="s">
        <v>64</v>
      </c>
      <c r="I349" s="23"/>
    </row>
    <row r="350" spans="1:9" x14ac:dyDescent="0.2">
      <c r="A350" s="2">
        <v>2024</v>
      </c>
      <c r="B350" s="2" t="s">
        <v>89</v>
      </c>
      <c r="C350" s="2" t="s">
        <v>1413</v>
      </c>
      <c r="D350" s="2" t="s">
        <v>1414</v>
      </c>
      <c r="E350" s="2" t="s">
        <v>21</v>
      </c>
      <c r="F350" s="8" t="s">
        <v>1415</v>
      </c>
      <c r="G350" s="2" t="s">
        <v>17</v>
      </c>
      <c r="H350" s="4" t="s">
        <v>18</v>
      </c>
      <c r="I350" s="23"/>
    </row>
    <row r="351" spans="1:9" x14ac:dyDescent="0.2">
      <c r="A351" s="2">
        <v>2024</v>
      </c>
      <c r="B351" s="2" t="s">
        <v>89</v>
      </c>
      <c r="C351" s="2" t="s">
        <v>1670</v>
      </c>
      <c r="D351" s="2" t="s">
        <v>1671</v>
      </c>
      <c r="E351" s="2" t="s">
        <v>21</v>
      </c>
      <c r="F351" s="8" t="s">
        <v>1672</v>
      </c>
      <c r="G351" s="2" t="s">
        <v>17</v>
      </c>
      <c r="H351" s="4" t="s">
        <v>18</v>
      </c>
      <c r="I351" s="23"/>
    </row>
    <row r="352" spans="1:9" x14ac:dyDescent="0.2">
      <c r="A352" s="2">
        <v>2024</v>
      </c>
      <c r="B352" s="2" t="s">
        <v>100</v>
      </c>
      <c r="C352" s="2" t="s">
        <v>1339</v>
      </c>
      <c r="D352" s="2" t="s">
        <v>1340</v>
      </c>
      <c r="E352" s="2" t="s">
        <v>14</v>
      </c>
      <c r="F352" s="8" t="s">
        <v>1341</v>
      </c>
      <c r="G352" s="2" t="s">
        <v>17</v>
      </c>
      <c r="H352" s="4" t="s">
        <v>18</v>
      </c>
      <c r="I352" s="23"/>
    </row>
    <row r="353" spans="1:9" x14ac:dyDescent="0.2">
      <c r="A353" s="2">
        <v>2024</v>
      </c>
      <c r="B353" s="2" t="s">
        <v>100</v>
      </c>
      <c r="C353" s="2" t="s">
        <v>1778</v>
      </c>
      <c r="D353" s="2" t="s">
        <v>1779</v>
      </c>
      <c r="E353" s="2" t="s">
        <v>21</v>
      </c>
      <c r="F353" s="8" t="s">
        <v>1780</v>
      </c>
      <c r="G353" s="2" t="s">
        <v>17</v>
      </c>
      <c r="H353" s="4" t="s">
        <v>18</v>
      </c>
      <c r="I353" s="23"/>
    </row>
    <row r="354" spans="1:9" x14ac:dyDescent="0.2">
      <c r="A354" s="2">
        <v>2024</v>
      </c>
      <c r="B354" s="2" t="s">
        <v>100</v>
      </c>
      <c r="C354" s="2" t="s">
        <v>1781</v>
      </c>
      <c r="D354" s="2" t="s">
        <v>1225</v>
      </c>
      <c r="E354" s="2" t="s">
        <v>86</v>
      </c>
      <c r="F354" s="8" t="s">
        <v>1782</v>
      </c>
      <c r="G354" s="2" t="s">
        <v>17</v>
      </c>
      <c r="H354" s="4" t="s">
        <v>18</v>
      </c>
      <c r="I354" s="23"/>
    </row>
    <row r="355" spans="1:9" x14ac:dyDescent="0.2">
      <c r="A355" s="2">
        <v>2024</v>
      </c>
      <c r="B355" s="2" t="s">
        <v>100</v>
      </c>
      <c r="C355" s="2" t="s">
        <v>723</v>
      </c>
      <c r="D355" s="2" t="s">
        <v>1783</v>
      </c>
      <c r="E355" s="2" t="s">
        <v>206</v>
      </c>
      <c r="F355" s="8" t="s">
        <v>726</v>
      </c>
      <c r="G355" s="2" t="s">
        <v>17</v>
      </c>
      <c r="H355" s="4" t="s">
        <v>18</v>
      </c>
      <c r="I355" s="23"/>
    </row>
    <row r="356" spans="1:9" x14ac:dyDescent="0.2">
      <c r="A356" s="2">
        <v>2024</v>
      </c>
      <c r="B356" s="2" t="s">
        <v>100</v>
      </c>
      <c r="C356" s="2" t="s">
        <v>1546</v>
      </c>
      <c r="D356" s="2" t="s">
        <v>1547</v>
      </c>
      <c r="E356" s="2" t="s">
        <v>14</v>
      </c>
      <c r="F356" s="8" t="s">
        <v>1548</v>
      </c>
      <c r="G356" s="2" t="s">
        <v>17</v>
      </c>
      <c r="H356" s="4" t="s">
        <v>18</v>
      </c>
      <c r="I356" s="23"/>
    </row>
    <row r="357" spans="1:9" x14ac:dyDescent="0.2">
      <c r="A357" s="2">
        <v>2024</v>
      </c>
      <c r="B357" s="2" t="s">
        <v>100</v>
      </c>
      <c r="C357" s="2" t="s">
        <v>1459</v>
      </c>
      <c r="D357" s="2" t="s">
        <v>1460</v>
      </c>
      <c r="E357" s="2" t="s">
        <v>21</v>
      </c>
      <c r="F357" s="8" t="s">
        <v>1461</v>
      </c>
      <c r="G357" s="2" t="s">
        <v>17</v>
      </c>
      <c r="H357" s="4" t="s">
        <v>18</v>
      </c>
      <c r="I357" s="23"/>
    </row>
    <row r="358" spans="1:9" x14ac:dyDescent="0.2">
      <c r="A358" s="2">
        <v>2024</v>
      </c>
      <c r="B358" s="2" t="s">
        <v>100</v>
      </c>
      <c r="C358" s="2" t="s">
        <v>890</v>
      </c>
      <c r="D358" s="2" t="s">
        <v>891</v>
      </c>
      <c r="E358" s="2" t="s">
        <v>54</v>
      </c>
      <c r="F358" s="8" t="s">
        <v>893</v>
      </c>
      <c r="G358" s="2" t="s">
        <v>17</v>
      </c>
      <c r="H358" s="2" t="s">
        <v>1554</v>
      </c>
      <c r="I358" s="23"/>
    </row>
    <row r="359" spans="1:9" x14ac:dyDescent="0.2">
      <c r="A359" s="23">
        <v>2024</v>
      </c>
      <c r="B359" s="23" t="s">
        <v>120</v>
      </c>
      <c r="C359" s="23" t="s">
        <v>1784</v>
      </c>
      <c r="D359" s="23" t="s">
        <v>1785</v>
      </c>
      <c r="E359" s="23" t="s">
        <v>21</v>
      </c>
      <c r="F359" s="8" t="s">
        <v>1786</v>
      </c>
      <c r="G359" s="23" t="s">
        <v>17</v>
      </c>
      <c r="H359" s="4" t="s">
        <v>18</v>
      </c>
      <c r="I359" s="23"/>
    </row>
    <row r="360" spans="1:9" x14ac:dyDescent="0.2">
      <c r="A360" s="23">
        <v>2024</v>
      </c>
      <c r="B360" s="23" t="s">
        <v>120</v>
      </c>
      <c r="C360" s="23" t="s">
        <v>687</v>
      </c>
      <c r="D360" s="23" t="s">
        <v>688</v>
      </c>
      <c r="E360" s="23" t="s">
        <v>14</v>
      </c>
      <c r="F360" s="8" t="s">
        <v>690</v>
      </c>
      <c r="G360" s="23" t="s">
        <v>17</v>
      </c>
      <c r="H360" s="2" t="s">
        <v>1554</v>
      </c>
      <c r="I360" s="23"/>
    </row>
    <row r="361" spans="1:9" x14ac:dyDescent="0.2">
      <c r="A361" s="23">
        <v>2024</v>
      </c>
      <c r="B361" s="23" t="s">
        <v>120</v>
      </c>
      <c r="C361" s="23" t="s">
        <v>1787</v>
      </c>
      <c r="D361" s="23" t="s">
        <v>1788</v>
      </c>
      <c r="E361" s="2" t="s">
        <v>1789</v>
      </c>
      <c r="F361" s="8" t="s">
        <v>1790</v>
      </c>
      <c r="G361" s="2" t="s">
        <v>17</v>
      </c>
      <c r="H361" s="2" t="s">
        <v>1554</v>
      </c>
      <c r="I361" s="23"/>
    </row>
    <row r="362" spans="1:9" ht="28.5" x14ac:dyDescent="0.2">
      <c r="A362" s="2">
        <v>2024</v>
      </c>
      <c r="B362" s="2" t="s">
        <v>120</v>
      </c>
      <c r="C362" s="2" t="s">
        <v>378</v>
      </c>
      <c r="D362" s="2" t="s">
        <v>379</v>
      </c>
      <c r="E362" s="2" t="s">
        <v>14</v>
      </c>
      <c r="F362" s="8" t="s">
        <v>381</v>
      </c>
      <c r="G362" s="2" t="s">
        <v>17</v>
      </c>
      <c r="H362" s="4" t="s">
        <v>1791</v>
      </c>
      <c r="I362" s="23"/>
    </row>
    <row r="363" spans="1:9" x14ac:dyDescent="0.2">
      <c r="A363" s="2">
        <v>2024</v>
      </c>
      <c r="B363" s="2" t="s">
        <v>120</v>
      </c>
      <c r="C363" s="2" t="s">
        <v>1280</v>
      </c>
      <c r="D363" s="2" t="s">
        <v>1281</v>
      </c>
      <c r="E363" s="2" t="s">
        <v>54</v>
      </c>
      <c r="F363" s="8" t="s">
        <v>1282</v>
      </c>
      <c r="G363" s="2" t="s">
        <v>17</v>
      </c>
      <c r="H363" s="2" t="s">
        <v>1554</v>
      </c>
      <c r="I363" s="23"/>
    </row>
    <row r="364" spans="1:9" ht="71.25" x14ac:dyDescent="0.2">
      <c r="A364" s="2">
        <v>2024</v>
      </c>
      <c r="B364" s="2" t="s">
        <v>120</v>
      </c>
      <c r="C364" s="2" t="s">
        <v>1792</v>
      </c>
      <c r="D364" s="2" t="s">
        <v>1793</v>
      </c>
      <c r="E364" s="2" t="s">
        <v>14</v>
      </c>
      <c r="F364" s="8" t="s">
        <v>1794</v>
      </c>
      <c r="G364" s="2" t="s">
        <v>17</v>
      </c>
      <c r="H364" s="2" t="s">
        <v>29</v>
      </c>
      <c r="I364" s="23"/>
    </row>
    <row r="365" spans="1:9" x14ac:dyDescent="0.2">
      <c r="A365" s="2">
        <v>2024</v>
      </c>
      <c r="B365" s="2" t="s">
        <v>120</v>
      </c>
      <c r="C365" s="2" t="s">
        <v>1254</v>
      </c>
      <c r="D365" s="2" t="s">
        <v>1255</v>
      </c>
      <c r="E365" s="2" t="s">
        <v>21</v>
      </c>
      <c r="F365" s="8" t="s">
        <v>1319</v>
      </c>
      <c r="G365" s="2" t="s">
        <v>17</v>
      </c>
      <c r="H365" s="4" t="s">
        <v>18</v>
      </c>
      <c r="I365" s="23"/>
    </row>
    <row r="366" spans="1:9" x14ac:dyDescent="0.2">
      <c r="A366" s="2">
        <v>2024</v>
      </c>
      <c r="B366" s="2" t="s">
        <v>120</v>
      </c>
      <c r="C366" s="2" t="s">
        <v>1795</v>
      </c>
      <c r="D366" s="2" t="s">
        <v>1796</v>
      </c>
      <c r="E366" s="2" t="s">
        <v>14</v>
      </c>
      <c r="F366" s="8" t="s">
        <v>1797</v>
      </c>
      <c r="G366" s="2" t="s">
        <v>17</v>
      </c>
      <c r="H366" s="4" t="s">
        <v>18</v>
      </c>
      <c r="I366" s="23"/>
    </row>
    <row r="367" spans="1:9" x14ac:dyDescent="0.2">
      <c r="A367" s="2">
        <v>2024</v>
      </c>
      <c r="B367" s="2" t="s">
        <v>120</v>
      </c>
      <c r="C367" s="2" t="s">
        <v>886</v>
      </c>
      <c r="D367" s="2" t="s">
        <v>887</v>
      </c>
      <c r="E367" s="2" t="s">
        <v>14</v>
      </c>
      <c r="F367" s="8" t="s">
        <v>889</v>
      </c>
      <c r="G367" s="2" t="s">
        <v>17</v>
      </c>
      <c r="H367" s="2" t="s">
        <v>1554</v>
      </c>
      <c r="I367" s="23"/>
    </row>
    <row r="368" spans="1:9" x14ac:dyDescent="0.2">
      <c r="A368" s="2">
        <v>2024</v>
      </c>
      <c r="B368" s="2" t="s">
        <v>120</v>
      </c>
      <c r="C368" s="2" t="s">
        <v>683</v>
      </c>
      <c r="D368" s="2" t="s">
        <v>684</v>
      </c>
      <c r="E368" s="2" t="s">
        <v>14</v>
      </c>
      <c r="F368" s="8" t="s">
        <v>686</v>
      </c>
      <c r="G368" s="2" t="s">
        <v>17</v>
      </c>
      <c r="H368" s="2" t="s">
        <v>1554</v>
      </c>
      <c r="I368" s="23"/>
    </row>
    <row r="369" spans="1:9" x14ac:dyDescent="0.2">
      <c r="A369" s="2">
        <v>2024</v>
      </c>
      <c r="B369" s="2" t="s">
        <v>120</v>
      </c>
      <c r="C369" s="2" t="s">
        <v>1642</v>
      </c>
      <c r="D369" s="2" t="s">
        <v>1643</v>
      </c>
      <c r="E369" s="2" t="s">
        <v>86</v>
      </c>
      <c r="F369" s="8" t="s">
        <v>1644</v>
      </c>
      <c r="G369" s="2" t="s">
        <v>17</v>
      </c>
      <c r="H369" s="4" t="s">
        <v>18</v>
      </c>
      <c r="I369" s="23"/>
    </row>
    <row r="370" spans="1:9" ht="28.5" x14ac:dyDescent="0.2">
      <c r="A370" s="2">
        <v>2024</v>
      </c>
      <c r="B370" s="2" t="s">
        <v>131</v>
      </c>
      <c r="C370" s="2" t="s">
        <v>814</v>
      </c>
      <c r="D370" s="2" t="s">
        <v>1798</v>
      </c>
      <c r="E370" s="2" t="s">
        <v>14</v>
      </c>
      <c r="F370" s="8" t="s">
        <v>817</v>
      </c>
      <c r="G370" s="2" t="s">
        <v>17</v>
      </c>
      <c r="H370" s="2" t="s">
        <v>29</v>
      </c>
      <c r="I370" s="23"/>
    </row>
    <row r="371" spans="1:9" x14ac:dyDescent="0.2">
      <c r="A371" s="2">
        <v>2024</v>
      </c>
      <c r="B371" s="2" t="s">
        <v>131</v>
      </c>
      <c r="C371" s="2" t="s">
        <v>1233</v>
      </c>
      <c r="D371" s="2" t="s">
        <v>1234</v>
      </c>
      <c r="E371" s="2" t="s">
        <v>86</v>
      </c>
      <c r="F371" s="8" t="s">
        <v>1799</v>
      </c>
      <c r="G371" s="2" t="s">
        <v>17</v>
      </c>
      <c r="H371" s="4" t="s">
        <v>18</v>
      </c>
      <c r="I371" s="23"/>
    </row>
    <row r="372" spans="1:9" x14ac:dyDescent="0.2">
      <c r="A372" s="2">
        <v>2024</v>
      </c>
      <c r="B372" s="2" t="s">
        <v>131</v>
      </c>
      <c r="C372" s="2" t="s">
        <v>1800</v>
      </c>
      <c r="D372" s="2" t="s">
        <v>197</v>
      </c>
      <c r="E372" s="2" t="s">
        <v>21</v>
      </c>
      <c r="F372" s="8" t="s">
        <v>1801</v>
      </c>
      <c r="G372" s="2" t="s">
        <v>17</v>
      </c>
      <c r="H372" s="4" t="s">
        <v>18</v>
      </c>
      <c r="I372" s="23"/>
    </row>
    <row r="373" spans="1:9" x14ac:dyDescent="0.2">
      <c r="A373" s="2">
        <v>2024</v>
      </c>
      <c r="B373" s="2" t="s">
        <v>131</v>
      </c>
      <c r="C373" s="2" t="s">
        <v>1802</v>
      </c>
      <c r="D373" s="2" t="s">
        <v>1803</v>
      </c>
      <c r="E373" s="2" t="s">
        <v>21</v>
      </c>
      <c r="F373" s="8" t="s">
        <v>1804</v>
      </c>
      <c r="G373" s="2" t="s">
        <v>17</v>
      </c>
      <c r="H373" s="4" t="s">
        <v>18</v>
      </c>
      <c r="I373" s="23"/>
    </row>
    <row r="374" spans="1:9" x14ac:dyDescent="0.2">
      <c r="A374" s="2">
        <v>2024</v>
      </c>
      <c r="B374" s="2" t="s">
        <v>131</v>
      </c>
      <c r="C374" s="2" t="s">
        <v>1393</v>
      </c>
      <c r="D374" s="2" t="s">
        <v>1394</v>
      </c>
      <c r="E374" s="2" t="s">
        <v>54</v>
      </c>
      <c r="F374" s="8" t="s">
        <v>1395</v>
      </c>
      <c r="G374" s="2" t="s">
        <v>63</v>
      </c>
      <c r="H374" s="2" t="s">
        <v>64</v>
      </c>
      <c r="I374" s="23"/>
    </row>
    <row r="375" spans="1:9" x14ac:dyDescent="0.2">
      <c r="A375" s="2">
        <v>2024</v>
      </c>
      <c r="B375" s="2" t="s">
        <v>131</v>
      </c>
      <c r="C375" s="2" t="s">
        <v>1805</v>
      </c>
      <c r="D375" s="2" t="s">
        <v>1806</v>
      </c>
      <c r="E375" s="2" t="s">
        <v>21</v>
      </c>
      <c r="F375" s="8" t="s">
        <v>1807</v>
      </c>
      <c r="G375" s="2" t="s">
        <v>17</v>
      </c>
      <c r="H375" s="4" t="s">
        <v>18</v>
      </c>
      <c r="I375" s="23"/>
    </row>
    <row r="376" spans="1:9" x14ac:dyDescent="0.2">
      <c r="A376" s="2">
        <v>2024</v>
      </c>
      <c r="B376" s="2" t="s">
        <v>131</v>
      </c>
      <c r="C376" s="2" t="s">
        <v>526</v>
      </c>
      <c r="D376" s="2" t="s">
        <v>527</v>
      </c>
      <c r="E376" s="2" t="s">
        <v>54</v>
      </c>
      <c r="F376" s="8" t="s">
        <v>529</v>
      </c>
      <c r="G376" s="2" t="s">
        <v>63</v>
      </c>
      <c r="H376" s="2" t="s">
        <v>64</v>
      </c>
      <c r="I376" s="23"/>
    </row>
    <row r="377" spans="1:9" x14ac:dyDescent="0.2">
      <c r="A377" s="2">
        <v>2024</v>
      </c>
      <c r="B377" s="2" t="s">
        <v>131</v>
      </c>
      <c r="C377" s="2" t="s">
        <v>458</v>
      </c>
      <c r="D377" s="2" t="s">
        <v>459</v>
      </c>
      <c r="E377" s="2" t="s">
        <v>54</v>
      </c>
      <c r="F377" s="8" t="s">
        <v>461</v>
      </c>
      <c r="G377" s="2" t="s">
        <v>17</v>
      </c>
      <c r="H377" s="2" t="s">
        <v>1554</v>
      </c>
      <c r="I377" s="23"/>
    </row>
    <row r="378" spans="1:9" x14ac:dyDescent="0.2">
      <c r="A378" s="2">
        <v>2024</v>
      </c>
      <c r="B378" s="2" t="s">
        <v>131</v>
      </c>
      <c r="C378" s="2" t="s">
        <v>1808</v>
      </c>
      <c r="D378" s="2" t="s">
        <v>700</v>
      </c>
      <c r="E378" s="2" t="s">
        <v>21</v>
      </c>
      <c r="F378" s="8" t="s">
        <v>1809</v>
      </c>
      <c r="G378" s="2" t="s">
        <v>17</v>
      </c>
      <c r="H378" s="4" t="s">
        <v>18</v>
      </c>
      <c r="I378" s="23"/>
    </row>
    <row r="379" spans="1:9" x14ac:dyDescent="0.2">
      <c r="A379" s="2">
        <v>2024</v>
      </c>
      <c r="B379" s="2" t="s">
        <v>131</v>
      </c>
      <c r="C379" s="2" t="s">
        <v>741</v>
      </c>
      <c r="D379" s="2" t="s">
        <v>742</v>
      </c>
      <c r="E379" s="2" t="s">
        <v>54</v>
      </c>
      <c r="F379" s="8" t="s">
        <v>744</v>
      </c>
      <c r="G379" s="2" t="s">
        <v>17</v>
      </c>
      <c r="H379" s="2" t="s">
        <v>1554</v>
      </c>
      <c r="I379" s="23"/>
    </row>
    <row r="380" spans="1:9" x14ac:dyDescent="0.2">
      <c r="A380" s="2">
        <v>2024</v>
      </c>
      <c r="B380" s="2" t="s">
        <v>131</v>
      </c>
      <c r="C380" s="2" t="s">
        <v>1326</v>
      </c>
      <c r="D380" s="2" t="s">
        <v>1327</v>
      </c>
      <c r="E380" s="2" t="s">
        <v>54</v>
      </c>
      <c r="F380" s="8" t="s">
        <v>1328</v>
      </c>
      <c r="G380" s="2" t="s">
        <v>17</v>
      </c>
      <c r="H380" s="2" t="s">
        <v>1554</v>
      </c>
      <c r="I380" s="23"/>
    </row>
    <row r="381" spans="1:9" ht="42.75" x14ac:dyDescent="0.2">
      <c r="A381" s="2">
        <v>2024</v>
      </c>
      <c r="B381" s="2" t="s">
        <v>162</v>
      </c>
      <c r="C381" s="2" t="s">
        <v>1810</v>
      </c>
      <c r="D381" s="2" t="s">
        <v>917</v>
      </c>
      <c r="E381" s="2" t="s">
        <v>14</v>
      </c>
      <c r="F381" s="8" t="s">
        <v>1811</v>
      </c>
      <c r="G381" s="2" t="s">
        <v>17</v>
      </c>
      <c r="H381" s="2" t="s">
        <v>29</v>
      </c>
      <c r="I381" s="23"/>
    </row>
    <row r="382" spans="1:9" x14ac:dyDescent="0.2">
      <c r="A382" s="2">
        <v>2024</v>
      </c>
      <c r="B382" s="2" t="s">
        <v>162</v>
      </c>
      <c r="C382" s="2" t="s">
        <v>1812</v>
      </c>
      <c r="D382" s="2" t="s">
        <v>1813</v>
      </c>
      <c r="E382" s="2" t="s">
        <v>656</v>
      </c>
      <c r="F382" s="8" t="s">
        <v>1814</v>
      </c>
      <c r="G382" s="2" t="s">
        <v>17</v>
      </c>
      <c r="H382" s="4" t="s">
        <v>18</v>
      </c>
      <c r="I382" s="23"/>
    </row>
    <row r="383" spans="1:9" x14ac:dyDescent="0.2">
      <c r="A383" s="2">
        <v>2024</v>
      </c>
      <c r="B383" s="2" t="s">
        <v>162</v>
      </c>
      <c r="C383" s="2" t="s">
        <v>1493</v>
      </c>
      <c r="D383" s="2" t="s">
        <v>1815</v>
      </c>
      <c r="E383" s="2" t="s">
        <v>54</v>
      </c>
      <c r="F383" s="8" t="s">
        <v>1816</v>
      </c>
      <c r="G383" s="2" t="s">
        <v>17</v>
      </c>
      <c r="H383" s="2" t="s">
        <v>1554</v>
      </c>
      <c r="I383" s="23"/>
    </row>
    <row r="384" spans="1:9" x14ac:dyDescent="0.2">
      <c r="A384" s="2">
        <v>2024</v>
      </c>
      <c r="B384" s="2" t="s">
        <v>162</v>
      </c>
      <c r="C384" s="2" t="s">
        <v>1339</v>
      </c>
      <c r="D384" s="2" t="s">
        <v>1340</v>
      </c>
      <c r="E384" s="2" t="s">
        <v>1817</v>
      </c>
      <c r="F384" s="8" t="s">
        <v>1341</v>
      </c>
      <c r="G384" s="2" t="s">
        <v>17</v>
      </c>
      <c r="H384" s="4" t="s">
        <v>18</v>
      </c>
      <c r="I384" s="23"/>
    </row>
    <row r="385" spans="1:9" x14ac:dyDescent="0.2">
      <c r="A385" s="2">
        <v>2024</v>
      </c>
      <c r="B385" s="2" t="s">
        <v>162</v>
      </c>
      <c r="C385" s="2" t="s">
        <v>1818</v>
      </c>
      <c r="D385" s="2" t="s">
        <v>1819</v>
      </c>
      <c r="E385" s="2" t="s">
        <v>14</v>
      </c>
      <c r="F385" s="8" t="s">
        <v>1820</v>
      </c>
      <c r="G385" s="2" t="s">
        <v>17</v>
      </c>
      <c r="H385" s="4" t="s">
        <v>18</v>
      </c>
      <c r="I385" s="23"/>
    </row>
    <row r="386" spans="1:9" x14ac:dyDescent="0.2">
      <c r="A386" s="2">
        <v>2024</v>
      </c>
      <c r="B386" s="2" t="s">
        <v>162</v>
      </c>
      <c r="C386" s="2" t="s">
        <v>1821</v>
      </c>
      <c r="D386" s="2" t="s">
        <v>1822</v>
      </c>
      <c r="E386" s="2" t="s">
        <v>14</v>
      </c>
      <c r="F386" s="8" t="s">
        <v>1823</v>
      </c>
      <c r="G386" s="2" t="s">
        <v>17</v>
      </c>
      <c r="H386" s="4" t="s">
        <v>18</v>
      </c>
      <c r="I386" s="23"/>
    </row>
    <row r="387" spans="1:9" x14ac:dyDescent="0.2">
      <c r="A387" s="2">
        <v>2024</v>
      </c>
      <c r="B387" s="2" t="s">
        <v>162</v>
      </c>
      <c r="C387" s="2" t="s">
        <v>1627</v>
      </c>
      <c r="D387" s="2" t="s">
        <v>1628</v>
      </c>
      <c r="E387" s="2" t="s">
        <v>14</v>
      </c>
      <c r="G387" s="2" t="s">
        <v>17</v>
      </c>
      <c r="H387" s="2" t="s">
        <v>29</v>
      </c>
      <c r="I387" s="23"/>
    </row>
    <row r="388" spans="1:9" x14ac:dyDescent="0.2">
      <c r="A388" s="2">
        <v>2024</v>
      </c>
      <c r="B388" s="2" t="s">
        <v>162</v>
      </c>
      <c r="C388" s="2" t="s">
        <v>1393</v>
      </c>
      <c r="D388" s="2" t="s">
        <v>1394</v>
      </c>
      <c r="E388" s="2" t="s">
        <v>54</v>
      </c>
      <c r="F388" s="8" t="s">
        <v>1395</v>
      </c>
      <c r="G388" s="2" t="s">
        <v>17</v>
      </c>
      <c r="H388" s="2" t="s">
        <v>1554</v>
      </c>
      <c r="I388" s="23"/>
    </row>
    <row r="389" spans="1:9" x14ac:dyDescent="0.2">
      <c r="A389" s="2">
        <v>2024</v>
      </c>
      <c r="B389" s="2" t="s">
        <v>162</v>
      </c>
      <c r="C389" s="2" t="s">
        <v>1211</v>
      </c>
      <c r="D389" s="2" t="s">
        <v>1212</v>
      </c>
      <c r="E389" s="2" t="s">
        <v>21</v>
      </c>
      <c r="F389" s="8" t="s">
        <v>1213</v>
      </c>
      <c r="G389" s="2" t="s">
        <v>17</v>
      </c>
      <c r="H389" s="4" t="s">
        <v>18</v>
      </c>
      <c r="I389" s="23"/>
    </row>
    <row r="390" spans="1:9" ht="28.5" x14ac:dyDescent="0.2">
      <c r="A390" s="2">
        <v>2024</v>
      </c>
      <c r="B390" s="2" t="s">
        <v>162</v>
      </c>
      <c r="C390" s="2" t="s">
        <v>1824</v>
      </c>
      <c r="D390" s="2" t="s">
        <v>1825</v>
      </c>
      <c r="E390" s="2" t="s">
        <v>86</v>
      </c>
      <c r="F390" s="8" t="s">
        <v>1826</v>
      </c>
      <c r="G390" s="2" t="s">
        <v>17</v>
      </c>
      <c r="H390" s="4" t="s">
        <v>1791</v>
      </c>
      <c r="I390" s="23"/>
    </row>
    <row r="391" spans="1:9" x14ac:dyDescent="0.2">
      <c r="A391" s="2">
        <v>2024</v>
      </c>
      <c r="B391" s="2" t="s">
        <v>162</v>
      </c>
      <c r="C391" s="2" t="s">
        <v>1827</v>
      </c>
      <c r="D391" s="2" t="s">
        <v>1828</v>
      </c>
      <c r="E391" s="2" t="s">
        <v>21</v>
      </c>
      <c r="F391" s="8" t="s">
        <v>1829</v>
      </c>
      <c r="G391" s="2" t="s">
        <v>17</v>
      </c>
      <c r="H391" s="4" t="s">
        <v>18</v>
      </c>
      <c r="I391" s="23"/>
    </row>
    <row r="392" spans="1:9" x14ac:dyDescent="0.2">
      <c r="A392" s="2">
        <v>2024</v>
      </c>
      <c r="B392" s="2" t="s">
        <v>162</v>
      </c>
      <c r="C392" s="2" t="s">
        <v>1267</v>
      </c>
      <c r="D392" s="2" t="s">
        <v>1268</v>
      </c>
      <c r="E392" s="2" t="s">
        <v>54</v>
      </c>
      <c r="F392" s="8" t="s">
        <v>1332</v>
      </c>
      <c r="G392" s="2" t="s">
        <v>17</v>
      </c>
      <c r="H392" s="2" t="s">
        <v>1554</v>
      </c>
      <c r="I392" s="23"/>
    </row>
    <row r="393" spans="1:9" x14ac:dyDescent="0.2">
      <c r="A393" s="23">
        <v>2024</v>
      </c>
      <c r="B393" s="2" t="s">
        <v>179</v>
      </c>
      <c r="C393" s="2" t="s">
        <v>1830</v>
      </c>
      <c r="D393" s="2" t="s">
        <v>1831</v>
      </c>
      <c r="E393" s="2" t="s">
        <v>86</v>
      </c>
      <c r="F393" s="8" t="s">
        <v>1832</v>
      </c>
      <c r="G393" s="23" t="s">
        <v>17</v>
      </c>
      <c r="H393" s="4" t="s">
        <v>18</v>
      </c>
      <c r="I393" s="23"/>
    </row>
    <row r="394" spans="1:9" x14ac:dyDescent="0.2">
      <c r="A394" s="23">
        <v>2024</v>
      </c>
      <c r="B394" s="2" t="s">
        <v>179</v>
      </c>
      <c r="C394" s="2" t="s">
        <v>101</v>
      </c>
      <c r="D394" s="2" t="s">
        <v>102</v>
      </c>
      <c r="E394" s="2" t="s">
        <v>14</v>
      </c>
      <c r="F394" s="8" t="s">
        <v>1833</v>
      </c>
      <c r="G394" s="23" t="s">
        <v>17</v>
      </c>
      <c r="H394" s="4" t="s">
        <v>18</v>
      </c>
      <c r="I394" s="23"/>
    </row>
    <row r="395" spans="1:9" x14ac:dyDescent="0.2">
      <c r="A395" s="23">
        <v>2024</v>
      </c>
      <c r="B395" s="2" t="s">
        <v>179</v>
      </c>
      <c r="C395" s="2" t="s">
        <v>1834</v>
      </c>
      <c r="D395" s="2" t="s">
        <v>1835</v>
      </c>
      <c r="E395" s="2" t="s">
        <v>14</v>
      </c>
      <c r="F395" s="8" t="s">
        <v>1836</v>
      </c>
      <c r="G395" s="23" t="s">
        <v>17</v>
      </c>
      <c r="H395" s="4" t="s">
        <v>18</v>
      </c>
      <c r="I395" s="23"/>
    </row>
    <row r="396" spans="1:9" x14ac:dyDescent="0.2">
      <c r="A396" s="23">
        <v>2024</v>
      </c>
      <c r="B396" s="2" t="s">
        <v>179</v>
      </c>
      <c r="C396" s="2" t="s">
        <v>1837</v>
      </c>
      <c r="D396" s="2" t="s">
        <v>1838</v>
      </c>
      <c r="E396" s="2" t="s">
        <v>21</v>
      </c>
      <c r="F396" s="8" t="s">
        <v>1839</v>
      </c>
      <c r="G396" s="23" t="s">
        <v>17</v>
      </c>
      <c r="H396" s="4" t="s">
        <v>18</v>
      </c>
      <c r="I396" s="23"/>
    </row>
    <row r="397" spans="1:9" ht="73.5" customHeight="1" x14ac:dyDescent="0.2">
      <c r="A397" s="23">
        <v>2024</v>
      </c>
      <c r="B397" s="2" t="s">
        <v>179</v>
      </c>
      <c r="C397" s="2" t="s">
        <v>890</v>
      </c>
      <c r="D397" s="2" t="s">
        <v>891</v>
      </c>
      <c r="E397" s="2" t="s">
        <v>54</v>
      </c>
      <c r="F397" s="8" t="s">
        <v>893</v>
      </c>
      <c r="G397" s="2" t="s">
        <v>17</v>
      </c>
      <c r="H397" s="2" t="s">
        <v>1554</v>
      </c>
      <c r="I397" s="23" t="s">
        <v>1840</v>
      </c>
    </row>
    <row r="398" spans="1:9" ht="90" customHeight="1" x14ac:dyDescent="0.2">
      <c r="A398" s="23">
        <v>2024</v>
      </c>
      <c r="B398" s="2" t="s">
        <v>179</v>
      </c>
      <c r="C398" s="2" t="s">
        <v>890</v>
      </c>
      <c r="D398" s="2" t="s">
        <v>891</v>
      </c>
      <c r="E398" s="2" t="s">
        <v>54</v>
      </c>
      <c r="F398" s="8" t="s">
        <v>893</v>
      </c>
      <c r="G398" s="2" t="s">
        <v>17</v>
      </c>
      <c r="H398" s="2" t="s">
        <v>1554</v>
      </c>
      <c r="I398" s="23" t="s">
        <v>1841</v>
      </c>
    </row>
    <row r="399" spans="1:9" x14ac:dyDescent="0.2">
      <c r="A399" s="23">
        <v>2024</v>
      </c>
      <c r="B399" s="2" t="s">
        <v>179</v>
      </c>
      <c r="C399" s="2" t="s">
        <v>542</v>
      </c>
      <c r="D399" s="2" t="s">
        <v>543</v>
      </c>
      <c r="E399" s="2" t="s">
        <v>21</v>
      </c>
      <c r="F399" s="8" t="s">
        <v>545</v>
      </c>
      <c r="G399" s="23" t="s">
        <v>17</v>
      </c>
      <c r="H399" s="4" t="s">
        <v>18</v>
      </c>
      <c r="I399" s="23"/>
    </row>
    <row r="400" spans="1:9" x14ac:dyDescent="0.2">
      <c r="A400" s="2">
        <v>2024</v>
      </c>
      <c r="B400" s="2" t="s">
        <v>223</v>
      </c>
      <c r="C400" s="2" t="s">
        <v>1866</v>
      </c>
      <c r="D400" s="2" t="s">
        <v>1868</v>
      </c>
      <c r="E400" s="2" t="s">
        <v>1871</v>
      </c>
      <c r="F400" s="8" t="s">
        <v>1869</v>
      </c>
      <c r="G400" s="2" t="s">
        <v>17</v>
      </c>
      <c r="H400" s="4" t="s">
        <v>18</v>
      </c>
      <c r="I400" s="2"/>
    </row>
    <row r="401" spans="1:9" x14ac:dyDescent="0.2">
      <c r="A401" s="2">
        <v>2024</v>
      </c>
      <c r="B401" s="2" t="s">
        <v>223</v>
      </c>
      <c r="C401" s="2" t="s">
        <v>353</v>
      </c>
      <c r="D401" s="2" t="s">
        <v>354</v>
      </c>
      <c r="E401" s="2" t="s">
        <v>54</v>
      </c>
      <c r="F401" s="8" t="s">
        <v>356</v>
      </c>
      <c r="G401" s="2" t="s">
        <v>17</v>
      </c>
      <c r="H401" s="2" t="s">
        <v>1554</v>
      </c>
      <c r="I401" s="2"/>
    </row>
    <row r="402" spans="1:9" x14ac:dyDescent="0.2">
      <c r="A402" s="2">
        <v>2024</v>
      </c>
      <c r="B402" s="2" t="s">
        <v>223</v>
      </c>
      <c r="C402" s="2" t="s">
        <v>1594</v>
      </c>
      <c r="D402" s="2" t="s">
        <v>781</v>
      </c>
      <c r="E402" s="2" t="s">
        <v>1870</v>
      </c>
      <c r="F402" s="8" t="s">
        <v>1595</v>
      </c>
      <c r="G402" s="2" t="s">
        <v>17</v>
      </c>
      <c r="H402" s="4" t="s">
        <v>18</v>
      </c>
      <c r="I402" s="2"/>
    </row>
    <row r="403" spans="1:9" x14ac:dyDescent="0.2">
      <c r="A403" s="2">
        <v>2024</v>
      </c>
      <c r="B403" s="2" t="s">
        <v>223</v>
      </c>
      <c r="C403" s="2" t="s">
        <v>1834</v>
      </c>
      <c r="D403" s="2" t="s">
        <v>1835</v>
      </c>
      <c r="E403" s="2" t="s">
        <v>14</v>
      </c>
      <c r="F403" s="8" t="s">
        <v>1836</v>
      </c>
      <c r="G403" s="2" t="s">
        <v>17</v>
      </c>
      <c r="H403" s="2" t="s">
        <v>1554</v>
      </c>
      <c r="I403" s="2"/>
    </row>
    <row r="404" spans="1:9" x14ac:dyDescent="0.2">
      <c r="A404" s="2">
        <v>2024</v>
      </c>
      <c r="B404" s="2" t="s">
        <v>223</v>
      </c>
      <c r="C404" s="2" t="s">
        <v>1393</v>
      </c>
      <c r="D404" s="2" t="s">
        <v>1394</v>
      </c>
      <c r="E404" s="2" t="s">
        <v>54</v>
      </c>
      <c r="F404" s="8" t="s">
        <v>1395</v>
      </c>
      <c r="G404" s="2" t="s">
        <v>17</v>
      </c>
      <c r="H404" s="2" t="s">
        <v>1554</v>
      </c>
      <c r="I404" s="2"/>
    </row>
    <row r="405" spans="1:9" x14ac:dyDescent="0.2">
      <c r="A405" s="2">
        <v>2024</v>
      </c>
      <c r="B405" s="2" t="s">
        <v>223</v>
      </c>
      <c r="C405" s="2" t="s">
        <v>1320</v>
      </c>
      <c r="D405" s="2" t="s">
        <v>1321</v>
      </c>
      <c r="E405" s="2" t="s">
        <v>54</v>
      </c>
      <c r="F405" s="8" t="s">
        <v>1322</v>
      </c>
      <c r="G405" s="2" t="s">
        <v>17</v>
      </c>
      <c r="H405" s="2" t="s">
        <v>1554</v>
      </c>
      <c r="I405" s="2"/>
    </row>
    <row r="406" spans="1:9" ht="28.5" x14ac:dyDescent="0.2">
      <c r="A406" s="2">
        <v>2024</v>
      </c>
      <c r="B406" s="2" t="s">
        <v>223</v>
      </c>
      <c r="C406" s="2" t="s">
        <v>1867</v>
      </c>
      <c r="D406" s="2" t="s">
        <v>214</v>
      </c>
      <c r="E406" s="2" t="s">
        <v>86</v>
      </c>
      <c r="F406" s="8" t="s">
        <v>217</v>
      </c>
      <c r="G406" s="2" t="s">
        <v>17</v>
      </c>
      <c r="H406" s="4" t="s">
        <v>18</v>
      </c>
      <c r="I406" s="2"/>
    </row>
    <row r="407" spans="1:9" x14ac:dyDescent="0.2">
      <c r="A407" s="2">
        <v>2024</v>
      </c>
      <c r="B407" s="2" t="s">
        <v>223</v>
      </c>
      <c r="C407" s="2" t="s">
        <v>458</v>
      </c>
      <c r="D407" s="2" t="s">
        <v>459</v>
      </c>
      <c r="E407" s="2" t="s">
        <v>54</v>
      </c>
      <c r="F407" s="8" t="s">
        <v>461</v>
      </c>
      <c r="G407" s="2" t="s">
        <v>17</v>
      </c>
      <c r="H407" s="2" t="s">
        <v>1554</v>
      </c>
      <c r="I407" s="2"/>
    </row>
    <row r="408" spans="1:9" x14ac:dyDescent="0.2">
      <c r="A408" s="2">
        <v>2024</v>
      </c>
      <c r="B408" s="2" t="s">
        <v>223</v>
      </c>
      <c r="C408" s="2" t="s">
        <v>80</v>
      </c>
      <c r="D408" s="2" t="s">
        <v>81</v>
      </c>
      <c r="E408" s="2" t="s">
        <v>54</v>
      </c>
      <c r="F408" s="8" t="s">
        <v>83</v>
      </c>
      <c r="G408" s="2" t="s">
        <v>17</v>
      </c>
      <c r="H408" s="2" t="s">
        <v>1554</v>
      </c>
      <c r="I408" s="2"/>
    </row>
    <row r="409" spans="1:9" x14ac:dyDescent="0.2">
      <c r="A409" s="2">
        <v>2024</v>
      </c>
      <c r="B409" s="2" t="s">
        <v>223</v>
      </c>
      <c r="C409" s="2" t="s">
        <v>1459</v>
      </c>
      <c r="D409" s="2" t="s">
        <v>1460</v>
      </c>
      <c r="E409" s="2" t="s">
        <v>21</v>
      </c>
      <c r="F409" s="8" t="s">
        <v>1461</v>
      </c>
      <c r="G409" s="2" t="s">
        <v>17</v>
      </c>
      <c r="H409" s="4" t="s">
        <v>18</v>
      </c>
      <c r="I409" s="2"/>
    </row>
    <row r="410" spans="1:9" x14ac:dyDescent="0.2">
      <c r="A410" s="2">
        <v>2024</v>
      </c>
      <c r="B410" s="2" t="s">
        <v>223</v>
      </c>
      <c r="C410" s="2" t="s">
        <v>1329</v>
      </c>
      <c r="D410" s="2" t="s">
        <v>1330</v>
      </c>
      <c r="E410" s="2" t="s">
        <v>54</v>
      </c>
      <c r="F410" s="8" t="s">
        <v>1331</v>
      </c>
      <c r="G410" s="2" t="s">
        <v>17</v>
      </c>
      <c r="H410" s="2" t="s">
        <v>1554</v>
      </c>
      <c r="I410" s="2"/>
    </row>
    <row r="411" spans="1:9" x14ac:dyDescent="0.2">
      <c r="A411" s="2">
        <v>2024</v>
      </c>
      <c r="B411" s="2" t="s">
        <v>244</v>
      </c>
      <c r="C411" s="2" t="s">
        <v>1336</v>
      </c>
      <c r="D411" s="2" t="s">
        <v>1215</v>
      </c>
      <c r="E411" s="2" t="s">
        <v>54</v>
      </c>
      <c r="F411" s="5" t="s">
        <v>1923</v>
      </c>
      <c r="G411" s="2" t="s">
        <v>17</v>
      </c>
      <c r="H411" s="2" t="s">
        <v>1554</v>
      </c>
      <c r="I411" s="2"/>
    </row>
    <row r="412" spans="1:9" x14ac:dyDescent="0.2">
      <c r="A412" s="2">
        <v>2024</v>
      </c>
      <c r="B412" s="2" t="s">
        <v>244</v>
      </c>
      <c r="C412" s="2" t="s">
        <v>1912</v>
      </c>
      <c r="D412" s="2" t="s">
        <v>1915</v>
      </c>
      <c r="E412" s="2" t="s">
        <v>14</v>
      </c>
      <c r="F412" s="5" t="s">
        <v>1922</v>
      </c>
      <c r="G412" s="2" t="s">
        <v>17</v>
      </c>
      <c r="H412" s="2" t="s">
        <v>1554</v>
      </c>
      <c r="I412" s="2"/>
    </row>
    <row r="413" spans="1:9" ht="28.5" x14ac:dyDescent="0.2">
      <c r="A413" s="2">
        <v>2024</v>
      </c>
      <c r="B413" s="2" t="s">
        <v>244</v>
      </c>
      <c r="C413" s="2" t="s">
        <v>1313</v>
      </c>
      <c r="D413" s="2" t="s">
        <v>1314</v>
      </c>
      <c r="E413" s="2" t="s">
        <v>14</v>
      </c>
      <c r="F413" s="5" t="s">
        <v>1921</v>
      </c>
      <c r="G413" s="2" t="s">
        <v>17</v>
      </c>
      <c r="H413" s="29" t="s">
        <v>29</v>
      </c>
      <c r="I413" s="2"/>
    </row>
    <row r="414" spans="1:9" x14ac:dyDescent="0.2">
      <c r="A414" s="2">
        <v>2024</v>
      </c>
      <c r="B414" s="2" t="s">
        <v>244</v>
      </c>
      <c r="C414" s="2" t="s">
        <v>325</v>
      </c>
      <c r="D414" s="2" t="s">
        <v>326</v>
      </c>
      <c r="E414" s="2" t="s">
        <v>54</v>
      </c>
      <c r="F414" s="5" t="s">
        <v>1920</v>
      </c>
      <c r="G414" s="2" t="s">
        <v>17</v>
      </c>
      <c r="H414" s="2" t="s">
        <v>1554</v>
      </c>
      <c r="I414" s="2"/>
    </row>
    <row r="415" spans="1:9" x14ac:dyDescent="0.2">
      <c r="A415" s="2">
        <v>2024</v>
      </c>
      <c r="B415" s="2" t="s">
        <v>244</v>
      </c>
      <c r="C415" s="2" t="s">
        <v>1207</v>
      </c>
      <c r="D415" s="2" t="s">
        <v>1208</v>
      </c>
      <c r="E415" s="2" t="s">
        <v>86</v>
      </c>
      <c r="F415" s="5" t="s">
        <v>1919</v>
      </c>
      <c r="G415" s="2" t="s">
        <v>17</v>
      </c>
      <c r="H415" s="2" t="s">
        <v>18</v>
      </c>
      <c r="I415" s="2"/>
    </row>
    <row r="416" spans="1:9" x14ac:dyDescent="0.2">
      <c r="A416" s="2">
        <v>2024</v>
      </c>
      <c r="B416" s="2" t="s">
        <v>244</v>
      </c>
      <c r="C416" s="2" t="s">
        <v>805</v>
      </c>
      <c r="D416" s="2" t="s">
        <v>806</v>
      </c>
      <c r="E416" s="2" t="s">
        <v>14</v>
      </c>
      <c r="F416" s="5" t="s">
        <v>1918</v>
      </c>
      <c r="G416" s="2" t="s">
        <v>17</v>
      </c>
      <c r="H416" s="2" t="s">
        <v>18</v>
      </c>
      <c r="I416" s="2"/>
    </row>
    <row r="417" spans="1:9" x14ac:dyDescent="0.2">
      <c r="A417" s="2">
        <v>2024</v>
      </c>
      <c r="B417" s="2" t="s">
        <v>244</v>
      </c>
      <c r="C417" s="2" t="s">
        <v>1913</v>
      </c>
      <c r="D417" s="2" t="s">
        <v>197</v>
      </c>
      <c r="E417" s="23" t="s">
        <v>14</v>
      </c>
      <c r="F417" s="5" t="s">
        <v>1917</v>
      </c>
      <c r="G417" s="2" t="s">
        <v>17</v>
      </c>
      <c r="H417" s="2" t="s">
        <v>18</v>
      </c>
      <c r="I417" s="2"/>
    </row>
    <row r="418" spans="1:9" x14ac:dyDescent="0.2">
      <c r="A418" s="2">
        <v>2024</v>
      </c>
      <c r="B418" s="2" t="s">
        <v>244</v>
      </c>
      <c r="C418" s="2" t="s">
        <v>1914</v>
      </c>
      <c r="D418" s="2" t="s">
        <v>201</v>
      </c>
      <c r="E418" s="2" t="s">
        <v>21</v>
      </c>
      <c r="F418" s="8" t="s">
        <v>1916</v>
      </c>
      <c r="G418" s="2" t="s">
        <v>17</v>
      </c>
      <c r="H418" s="2" t="s">
        <v>18</v>
      </c>
      <c r="I418" s="2"/>
    </row>
  </sheetData>
  <phoneticPr fontId="6" type="noConversion"/>
  <hyperlinks>
    <hyperlink ref="F4" r:id="rId1" xr:uid="{00000000-0004-0000-0100-000000000000}"/>
    <hyperlink ref="F5" r:id="rId2" xr:uid="{00000000-0004-0000-0100-000001000000}"/>
    <hyperlink ref="F9" r:id="rId3" xr:uid="{00000000-0004-0000-0100-000002000000}"/>
    <hyperlink ref="F6" r:id="rId4" xr:uid="{00000000-0004-0000-0100-000003000000}"/>
    <hyperlink ref="F7" r:id="rId5" xr:uid="{00000000-0004-0000-0100-000004000000}"/>
    <hyperlink ref="F8" r:id="rId6" xr:uid="{00000000-0004-0000-0100-000005000000}"/>
    <hyperlink ref="F10" r:id="rId7" xr:uid="{00000000-0004-0000-0100-000006000000}"/>
    <hyperlink ref="F11" r:id="rId8" xr:uid="{00000000-0004-0000-0100-000007000000}"/>
    <hyperlink ref="F12" r:id="rId9" xr:uid="{00000000-0004-0000-0100-000008000000}"/>
    <hyperlink ref="F13" r:id="rId10" xr:uid="{00000000-0004-0000-0100-000009000000}"/>
    <hyperlink ref="F14" r:id="rId11" xr:uid="{00000000-0004-0000-0100-00000A000000}"/>
    <hyperlink ref="F15" r:id="rId12" xr:uid="{00000000-0004-0000-0100-00000B000000}"/>
    <hyperlink ref="F16" r:id="rId13" xr:uid="{00000000-0004-0000-0100-00000C000000}"/>
    <hyperlink ref="F17" r:id="rId14" xr:uid="{00000000-0004-0000-0100-00000D000000}"/>
    <hyperlink ref="F18" r:id="rId15" xr:uid="{00000000-0004-0000-0100-00000E000000}"/>
    <hyperlink ref="F38" r:id="rId16" xr:uid="{00000000-0004-0000-0100-00000F000000}"/>
    <hyperlink ref="F39" r:id="rId17" xr:uid="{00000000-0004-0000-0100-000010000000}"/>
    <hyperlink ref="F40" r:id="rId18" xr:uid="{00000000-0004-0000-0100-000011000000}"/>
    <hyperlink ref="F41" r:id="rId19" xr:uid="{00000000-0004-0000-0100-000012000000}"/>
    <hyperlink ref="F42" r:id="rId20" xr:uid="{00000000-0004-0000-0100-000013000000}"/>
    <hyperlink ref="F43" r:id="rId21" xr:uid="{00000000-0004-0000-0100-000014000000}"/>
    <hyperlink ref="F44" r:id="rId22" xr:uid="{00000000-0004-0000-0100-000015000000}"/>
    <hyperlink ref="F45" r:id="rId23" xr:uid="{00000000-0004-0000-0100-000016000000}"/>
    <hyperlink ref="F46" r:id="rId24" xr:uid="{00000000-0004-0000-0100-000017000000}"/>
    <hyperlink ref="F50" r:id="rId25" xr:uid="{00000000-0004-0000-0100-000018000000}"/>
    <hyperlink ref="F52" r:id="rId26" xr:uid="{00000000-0004-0000-0100-000019000000}"/>
    <hyperlink ref="F51" r:id="rId27" xr:uid="{00000000-0004-0000-0100-00001A000000}"/>
    <hyperlink ref="F60" r:id="rId28" xr:uid="{00000000-0004-0000-0100-00001B000000}"/>
    <hyperlink ref="F61" r:id="rId29" xr:uid="{00000000-0004-0000-0100-00001C000000}"/>
    <hyperlink ref="F53" r:id="rId30" xr:uid="{00000000-0004-0000-0100-00001D000000}"/>
    <hyperlink ref="F47" r:id="rId31" xr:uid="{00000000-0004-0000-0100-00001E000000}"/>
    <hyperlink ref="F54" r:id="rId32" xr:uid="{00000000-0004-0000-0100-00001F000000}"/>
    <hyperlink ref="F48" r:id="rId33" xr:uid="{00000000-0004-0000-0100-000020000000}"/>
    <hyperlink ref="F55" r:id="rId34" xr:uid="{00000000-0004-0000-0100-000021000000}"/>
    <hyperlink ref="F56" r:id="rId35" xr:uid="{00000000-0004-0000-0100-000022000000}"/>
    <hyperlink ref="F49" r:id="rId36" xr:uid="{00000000-0004-0000-0100-000023000000}"/>
    <hyperlink ref="F57" r:id="rId37" xr:uid="{00000000-0004-0000-0100-000024000000}"/>
    <hyperlink ref="F58" r:id="rId38" xr:uid="{00000000-0004-0000-0100-000025000000}"/>
    <hyperlink ref="F59" r:id="rId39" xr:uid="{00000000-0004-0000-0100-000026000000}"/>
    <hyperlink ref="F62" r:id="rId40" xr:uid="{00000000-0004-0000-0100-000027000000}"/>
    <hyperlink ref="F63" r:id="rId41" xr:uid="{00000000-0004-0000-0100-000028000000}"/>
    <hyperlink ref="F64" r:id="rId42" xr:uid="{00000000-0004-0000-0100-000029000000}"/>
    <hyperlink ref="F65" r:id="rId43" xr:uid="{00000000-0004-0000-0100-00002A000000}"/>
    <hyperlink ref="F66" r:id="rId44" xr:uid="{00000000-0004-0000-0100-00002B000000}"/>
    <hyperlink ref="F67" r:id="rId45" xr:uid="{00000000-0004-0000-0100-00002C000000}"/>
    <hyperlink ref="F68" r:id="rId46" xr:uid="{00000000-0004-0000-0100-00002D000000}"/>
    <hyperlink ref="F69" r:id="rId47" xr:uid="{00000000-0004-0000-0100-00002E000000}"/>
    <hyperlink ref="F70" r:id="rId48" xr:uid="{00000000-0004-0000-0100-00002F000000}"/>
    <hyperlink ref="F71" r:id="rId49" xr:uid="{00000000-0004-0000-0100-000030000000}"/>
    <hyperlink ref="F73" r:id="rId50" xr:uid="{00000000-0004-0000-0100-000031000000}"/>
    <hyperlink ref="F74" r:id="rId51" xr:uid="{00000000-0004-0000-0100-000032000000}"/>
    <hyperlink ref="F77" r:id="rId52" xr:uid="{00000000-0004-0000-0100-000033000000}"/>
    <hyperlink ref="F72" r:id="rId53" xr:uid="{00000000-0004-0000-0100-000034000000}"/>
    <hyperlink ref="F75" r:id="rId54" xr:uid="{00000000-0004-0000-0100-000035000000}"/>
    <hyperlink ref="F76" r:id="rId55" xr:uid="{00000000-0004-0000-0100-000036000000}"/>
    <hyperlink ref="F78" r:id="rId56" xr:uid="{00000000-0004-0000-0100-000037000000}"/>
    <hyperlink ref="F79" r:id="rId57" xr:uid="{00000000-0004-0000-0100-000038000000}"/>
    <hyperlink ref="F80" r:id="rId58" xr:uid="{00000000-0004-0000-0100-000039000000}"/>
    <hyperlink ref="F81" r:id="rId59" xr:uid="{00000000-0004-0000-0100-00003A000000}"/>
    <hyperlink ref="F82" r:id="rId60" xr:uid="{00000000-0004-0000-0100-00003B000000}"/>
    <hyperlink ref="F83" r:id="rId61" xr:uid="{00000000-0004-0000-0100-00003C000000}"/>
    <hyperlink ref="F84" r:id="rId62" xr:uid="{00000000-0004-0000-0100-00003D000000}"/>
    <hyperlink ref="F85" r:id="rId63" xr:uid="{00000000-0004-0000-0100-00003E000000}"/>
    <hyperlink ref="F86" r:id="rId64" xr:uid="{00000000-0004-0000-0100-00003F000000}"/>
    <hyperlink ref="F87" r:id="rId65" xr:uid="{00000000-0004-0000-0100-000040000000}"/>
    <hyperlink ref="F88" r:id="rId66" xr:uid="{00000000-0004-0000-0100-000041000000}"/>
    <hyperlink ref="F89" r:id="rId67" xr:uid="{00000000-0004-0000-0100-000042000000}"/>
    <hyperlink ref="F90" r:id="rId68" xr:uid="{C4C6FB2A-74C2-458C-A10E-34C8C82CF94F}"/>
    <hyperlink ref="F91" r:id="rId69" xr:uid="{05289389-3282-4B6C-93AD-114702B2A6BE}"/>
    <hyperlink ref="F92" r:id="rId70" xr:uid="{5C084F63-A2E3-44C9-A781-8EC0B552F93E}"/>
    <hyperlink ref="F93" r:id="rId71" xr:uid="{D375EFC0-594C-4338-81F1-CE863144B292}"/>
    <hyperlink ref="F94" r:id="rId72" xr:uid="{5AB45980-A4D0-4C4C-A292-D71657C1481D}"/>
    <hyperlink ref="F95" r:id="rId73" xr:uid="{383DE780-1B80-4551-9C21-1888F49CE9EB}"/>
    <hyperlink ref="F96" r:id="rId74" xr:uid="{62FC9E8B-DE0E-41F6-A096-3133D1FA5A6D}"/>
    <hyperlink ref="F97" r:id="rId75" xr:uid="{48F7E04B-15EE-42B1-8D81-CD9EB6978810}"/>
    <hyperlink ref="F98" r:id="rId76" xr:uid="{14F287D0-CC1B-48DF-9DAC-46116E500F25}"/>
    <hyperlink ref="F99" r:id="rId77" xr:uid="{A4084B46-F889-4D0D-AA0F-20CCC60DB634}"/>
    <hyperlink ref="F100" r:id="rId78" xr:uid="{ED7AED9C-F02E-4EA4-9464-AF0DD74C1FD4}"/>
    <hyperlink ref="F101" r:id="rId79" xr:uid="{44BCB6C2-E942-41CE-968D-E39320D51816}"/>
    <hyperlink ref="F102" r:id="rId80" xr:uid="{24701C13-D83E-4E9E-8635-F16B6D1C4119}"/>
    <hyperlink ref="F105" r:id="rId81" xr:uid="{E6D1D04A-DD74-4F1A-9208-65765EC1B173}"/>
    <hyperlink ref="F106" r:id="rId82" xr:uid="{D98EA587-3860-403F-A370-9B26F6EBBF3C}"/>
    <hyperlink ref="F108" r:id="rId83" xr:uid="{DD2A64E6-C73C-44E1-A7B6-2501425AEE28}"/>
    <hyperlink ref="F109" r:id="rId84" xr:uid="{46128058-92A2-435D-8F47-9558E7E8D420}"/>
    <hyperlink ref="F107" r:id="rId85" xr:uid="{787D6C6F-B81F-4121-B8ED-DF16E387D147}"/>
    <hyperlink ref="F104" r:id="rId86" xr:uid="{AAF2EFEA-CAA4-4A42-AC31-16B25CE2B173}"/>
    <hyperlink ref="F103" r:id="rId87" xr:uid="{AF173031-E507-4A90-A8D9-5EF925FD305D}"/>
    <hyperlink ref="F110" r:id="rId88" xr:uid="{1B7304EA-D08C-47B0-BF4F-DF7C6E603B8F}"/>
    <hyperlink ref="F111" r:id="rId89" xr:uid="{18F6C0B1-7A8B-46E9-A799-AB3283D54CC0}"/>
    <hyperlink ref="F113" r:id="rId90" xr:uid="{702C4DA0-AD3C-4EF7-9B21-93C688DD0F46}"/>
    <hyperlink ref="F114" r:id="rId91" xr:uid="{7110FD74-629C-4B74-86EE-AF6171C8CF01}"/>
    <hyperlink ref="F115" r:id="rId92" xr:uid="{6C6D2CB2-FFEC-41F9-8A66-B9287B9E4060}"/>
    <hyperlink ref="F116" r:id="rId93" xr:uid="{CEA4F03B-1B31-46F2-B4ED-EF8DE961B1F5}"/>
    <hyperlink ref="F117" r:id="rId94" xr:uid="{A2434FCF-5D0D-4905-8F1B-E1C48543D267}"/>
    <hyperlink ref="F118" r:id="rId95" xr:uid="{5FDC02C8-2C62-44EE-85A1-1430B8F372BC}"/>
    <hyperlink ref="F120" r:id="rId96" xr:uid="{1AA1AB8B-1175-4C93-8FC8-43ED3F4444B4}"/>
    <hyperlink ref="F121" r:id="rId97" xr:uid="{07231D09-F81E-4E1B-94CD-0F9DF77B408B}"/>
    <hyperlink ref="F119" r:id="rId98" xr:uid="{AE21725F-B637-4907-BF70-2EF4F1A6C8B7}"/>
    <hyperlink ref="F122" r:id="rId99" xr:uid="{FE12A3F1-128E-4F8E-B075-0C6D4284EED0}"/>
    <hyperlink ref="F123" r:id="rId100" xr:uid="{F3F9BC31-88E9-469E-9A45-7C3FEF23B3CA}"/>
    <hyperlink ref="F124" r:id="rId101" xr:uid="{3E7C1ED0-A1F2-4F64-8BE3-17A524904D31}"/>
    <hyperlink ref="F125" r:id="rId102" xr:uid="{5822CF44-B1E7-4463-8608-DDA5306E606B}"/>
    <hyperlink ref="F126" r:id="rId103" xr:uid="{6AE908F7-A981-4254-A520-040A5C25FF05}"/>
    <hyperlink ref="F112" r:id="rId104" xr:uid="{8680CCE2-39EC-4888-B241-59A66D07692A}"/>
    <hyperlink ref="F127" r:id="rId105" xr:uid="{6D7D52CF-745C-4078-920E-DAA5CEFDCD85}"/>
    <hyperlink ref="F128" r:id="rId106" xr:uid="{02D32D87-F44F-40F9-9ECA-3D4EBB1CE32A}"/>
    <hyperlink ref="F129" r:id="rId107" xr:uid="{0D79E87F-2191-4F8E-A202-A898C3ABECC2}"/>
    <hyperlink ref="F130" r:id="rId108" xr:uid="{CF28C256-8C98-4AAD-96CE-F0EF9F5D276C}"/>
    <hyperlink ref="F131" r:id="rId109" xr:uid="{1A455350-02A3-43AB-979F-85D41491EC18}"/>
    <hyperlink ref="F132" r:id="rId110" xr:uid="{0BE3E178-5404-4EA5-9600-59F4110A1D58}"/>
    <hyperlink ref="F133" r:id="rId111" xr:uid="{526C9054-7E2F-46DF-8C5F-7580EDA46F0A}"/>
    <hyperlink ref="F134" r:id="rId112" xr:uid="{B6B264A3-DAB8-4F04-ADF9-CD8696BB04DA}"/>
    <hyperlink ref="F135" r:id="rId113" xr:uid="{A6ADBD9C-A919-4657-A123-33F6909B9877}"/>
    <hyperlink ref="F136" r:id="rId114" xr:uid="{ECD156B6-B116-4F85-A73E-FC9DAE05457F}"/>
    <hyperlink ref="F137" r:id="rId115" xr:uid="{FE4A4853-B39B-4076-9C8F-AB4C71FCD90F}"/>
    <hyperlink ref="F138" r:id="rId116" xr:uid="{75BFB8C2-9D51-414D-8123-2B4702EB324B}"/>
    <hyperlink ref="F139" r:id="rId117" xr:uid="{6B31B2FE-53E4-439B-8328-38A5599F5EF8}"/>
    <hyperlink ref="F140" r:id="rId118" xr:uid="{26CC1A1E-1FA3-4325-A7A9-C69AD94F441D}"/>
    <hyperlink ref="F141" r:id="rId119" xr:uid="{26570690-442A-4DD9-9391-50B0DB2338D3}"/>
    <hyperlink ref="F142" r:id="rId120" xr:uid="{64B33CAF-9051-47D2-A5AB-2933FD12265E}"/>
    <hyperlink ref="F143" r:id="rId121" xr:uid="{3BD7A739-FE82-4ED8-911B-CD7758E8E8CB}"/>
    <hyperlink ref="F145" r:id="rId122" xr:uid="{F28A5797-D238-44AB-A646-4AD93121AF3A}"/>
    <hyperlink ref="F144" r:id="rId123" xr:uid="{A220034A-CB52-4486-9CA7-89D88A35AA17}"/>
    <hyperlink ref="F146" r:id="rId124" xr:uid="{BBEA48E9-AE3C-48A3-A028-6E9EF1DA6D61}"/>
    <hyperlink ref="F147" r:id="rId125" xr:uid="{A8222E41-E53A-4AE8-83B9-9128F0930224}"/>
    <hyperlink ref="F148" r:id="rId126" xr:uid="{0D70F760-2B32-480D-B03B-B5B9D5A916AE}"/>
    <hyperlink ref="F149" r:id="rId127" xr:uid="{9B11B47E-9E91-495A-AA85-0715EDF1B2D6}"/>
    <hyperlink ref="F151" r:id="rId128" xr:uid="{27A70233-C160-45EA-85D6-F559D9FC1813}"/>
    <hyperlink ref="F152" r:id="rId129" xr:uid="{8C14D660-4D72-4E11-9F1A-04652C04E49A}"/>
    <hyperlink ref="F153" r:id="rId130" xr:uid="{FE214CDC-DCED-4ADB-A93F-2C28D7BB4286}"/>
    <hyperlink ref="F154" r:id="rId131" xr:uid="{7312F414-C37A-4752-87EE-8A748EDCF74B}"/>
    <hyperlink ref="F155" r:id="rId132" xr:uid="{503EC3EC-B528-425F-AD4B-08B14A67EA33}"/>
    <hyperlink ref="F156" r:id="rId133" xr:uid="{AA51A41D-81EF-4DD5-B164-2E03FFE805BE}"/>
    <hyperlink ref="F150" r:id="rId134" xr:uid="{17A0C816-BEB2-4D8A-A772-AEF61EFE062C}"/>
    <hyperlink ref="F157" r:id="rId135" xr:uid="{02E5E81E-D2BB-4C82-ABFA-4F9E14FD9E55}"/>
    <hyperlink ref="F158" r:id="rId136" xr:uid="{5A941CA8-4D4B-4961-8B00-A074D8CF1D9B}"/>
    <hyperlink ref="F159" r:id="rId137" xr:uid="{E4432F8B-4B54-4573-9159-B8B7E8F7A4C9}"/>
    <hyperlink ref="F161" r:id="rId138" xr:uid="{ADC3BBF0-180F-430A-A0D5-D2E574B46B67}"/>
    <hyperlink ref="F162" r:id="rId139" xr:uid="{C31AC843-4B83-45C3-BF3D-FA967913E55A}"/>
    <hyperlink ref="F160" r:id="rId140" xr:uid="{BB6F2062-9516-49A9-8289-5B0AA0EBA633}"/>
    <hyperlink ref="F163" r:id="rId141" xr:uid="{874EB15B-E3AE-47FE-AD85-B4E0A3817176}"/>
    <hyperlink ref="F164" r:id="rId142" xr:uid="{7B777ADB-0D40-4504-AE0F-8377D36DA3E4}"/>
    <hyperlink ref="F165" r:id="rId143" xr:uid="{4C8C648A-8AD5-4145-92B2-FC6C8F5E6B9F}"/>
    <hyperlink ref="F166" r:id="rId144" xr:uid="{EF216C67-131B-4236-A57E-969839CB0961}"/>
    <hyperlink ref="F167" r:id="rId145" xr:uid="{16FF193A-F3BD-4A28-991C-C16947FB99D2}"/>
    <hyperlink ref="F168" r:id="rId146" xr:uid="{66878D53-25BB-42B6-B948-F8FC9AC83379}"/>
    <hyperlink ref="F169" r:id="rId147" xr:uid="{082A6B05-2157-4823-B44D-261B15290036}"/>
    <hyperlink ref="F170" r:id="rId148" xr:uid="{92D272CB-C5B6-494B-BE5B-F77706AB7A3C}"/>
    <hyperlink ref="F171" r:id="rId149" xr:uid="{65133109-9F1C-4F12-926F-F42F03CE84F7}"/>
    <hyperlink ref="F172" r:id="rId150" xr:uid="{0ADCECC9-916F-4461-BC1D-7444FD618CE5}"/>
    <hyperlink ref="F173" r:id="rId151" xr:uid="{61AC2775-AB38-43EC-957B-1511526C8A48}"/>
    <hyperlink ref="F174" r:id="rId152" xr:uid="{431A2380-1F5E-40FD-B9AA-D3D8B599CF57}"/>
    <hyperlink ref="F175" r:id="rId153" xr:uid="{C4085F00-955F-4BC7-B966-4E4696FA2ED1}"/>
    <hyperlink ref="F176" r:id="rId154" xr:uid="{24AAB382-3A57-4C07-BA07-1B5FDCD72188}"/>
    <hyperlink ref="F177" r:id="rId155" xr:uid="{105329B7-26A1-42DF-8193-A762C1DA24E3}"/>
    <hyperlink ref="F178" r:id="rId156" xr:uid="{E1F4E674-0088-4C8E-81B7-54860F32DECE}"/>
    <hyperlink ref="F179" r:id="rId157" xr:uid="{022606D6-0320-4360-8FEF-CB0D51B11548}"/>
    <hyperlink ref="F180" r:id="rId158" xr:uid="{01D68E30-3149-403B-A29C-2E6C62B8DACF}"/>
    <hyperlink ref="F181" r:id="rId159" xr:uid="{A7709A3A-3CC6-4578-AB21-6A73861FDC34}"/>
    <hyperlink ref="F182" r:id="rId160" xr:uid="{A58E23E1-E7A7-41C2-90DE-DCFC571DA3C4}"/>
    <hyperlink ref="F183" r:id="rId161" xr:uid="{B906D1C5-B184-4EE9-8086-CC020057C5C3}"/>
    <hyperlink ref="F184" r:id="rId162" xr:uid="{6EEE7D77-A9EE-4540-AC2B-18512157DEB8}"/>
    <hyperlink ref="F185" r:id="rId163" xr:uid="{023F604A-3BCF-458B-B72E-DBA5A579EC13}"/>
    <hyperlink ref="F186" r:id="rId164" xr:uid="{9B5A5A15-B7F8-4D7E-AD77-9DE0835603E0}"/>
    <hyperlink ref="F187" r:id="rId165" xr:uid="{9437476C-C89A-42C8-BD12-A35950BF4D6B}"/>
    <hyperlink ref="F188" r:id="rId166" xr:uid="{7BA49394-3CB5-41C5-BCFA-6CCB53D307DA}"/>
    <hyperlink ref="F189" r:id="rId167" xr:uid="{A5D3B456-0D03-464E-9FB8-8BEF56368CF0}"/>
    <hyperlink ref="F198" r:id="rId168" xr:uid="{61C77EDB-BBA6-40BF-B927-81E4D72690EC}"/>
    <hyperlink ref="F199" r:id="rId169" xr:uid="{32D6FE7B-9EB4-46B8-9DE3-EB91B9D52570}"/>
    <hyperlink ref="F200" r:id="rId170" xr:uid="{5BCB1FA6-9985-43F3-9ABE-A1DBFC63C6D3}"/>
    <hyperlink ref="F201" r:id="rId171" xr:uid="{36232DEF-164C-4CEF-9A88-1F64347ACF06}"/>
    <hyperlink ref="F202" r:id="rId172" xr:uid="{2F736F2D-0F93-46BA-9D08-0B6477E9F7F8}"/>
    <hyperlink ref="F203" r:id="rId173" xr:uid="{26B0BD6C-97CC-4A23-984F-3D85D5BBAD8F}"/>
    <hyperlink ref="F204" r:id="rId174" xr:uid="{DDAA39CD-4C26-4A84-BBFA-B12AF8C35DE5}"/>
    <hyperlink ref="F205" r:id="rId175" xr:uid="{325EFEE0-87DB-42E7-9CD7-04E4372D89E1}"/>
    <hyperlink ref="F206" r:id="rId176" xr:uid="{B4620130-97E6-43E0-9C50-A9B0FD3DCB26}"/>
    <hyperlink ref="F207" r:id="rId177" xr:uid="{64D1BF2F-87AE-43F6-B3D5-B9B4D8ACCA52}"/>
    <hyperlink ref="F208" r:id="rId178" xr:uid="{97480707-25BD-465D-AC50-20A58FFBC93E}"/>
    <hyperlink ref="F209" r:id="rId179" xr:uid="{0520EC55-CDCA-450D-8976-C49379A2D6EF}"/>
    <hyperlink ref="F210" r:id="rId180" xr:uid="{B1A08B36-F663-4307-9AB1-DC36410B4274}"/>
    <hyperlink ref="F211" r:id="rId181" xr:uid="{078D2405-09F4-4AFD-B07A-5B4628D2726A}"/>
    <hyperlink ref="F212" r:id="rId182" xr:uid="{6F0B89C1-BE40-41EA-9C96-EBD7B6F7357D}"/>
    <hyperlink ref="F213" r:id="rId183" xr:uid="{5D8F7D22-56DA-473B-A6D6-B4448E7B846C}"/>
    <hyperlink ref="F214" r:id="rId184" xr:uid="{6334940D-8AEB-446A-99C5-ADCF1A32AE57}"/>
    <hyperlink ref="F215" r:id="rId185" xr:uid="{55C39602-A76A-4958-A4C9-DEAAC8A15C71}"/>
    <hyperlink ref="F216" r:id="rId186" xr:uid="{794B9D71-8ABD-4A86-BB61-C533D9328092}"/>
    <hyperlink ref="F217" r:id="rId187" xr:uid="{050F0F4E-C984-4E9A-8982-7136EBB8E31F}"/>
    <hyperlink ref="F218" r:id="rId188" xr:uid="{82061BB8-6118-4A6C-B87E-43DD3227C798}"/>
    <hyperlink ref="F219" r:id="rId189" xr:uid="{6974D0FD-E2C2-456B-BE33-4CB66722293A}"/>
    <hyperlink ref="F220" r:id="rId190" xr:uid="{FFE83C6F-3F7F-47D4-930F-2C148355E402}"/>
    <hyperlink ref="F221" r:id="rId191" xr:uid="{3D42500A-4E70-47C1-837C-293FC6D2A0D2}"/>
    <hyperlink ref="F222" r:id="rId192" xr:uid="{E8F542A5-58EF-4040-B550-4A3E3F29EA51}"/>
    <hyperlink ref="F223" r:id="rId193" xr:uid="{77FD5D6E-68D6-45F4-98EC-B4ED0BA75D87}"/>
    <hyperlink ref="F224" r:id="rId194" xr:uid="{AF28F890-3F71-4B11-98B8-45E3A224A508}"/>
    <hyperlink ref="F225" r:id="rId195" xr:uid="{3275E499-390C-43A2-B6D8-152750C50A6A}"/>
    <hyperlink ref="F226" r:id="rId196" xr:uid="{CC8559CD-5FAF-4F6D-B8C1-2F1BD07832C1}"/>
    <hyperlink ref="F227" r:id="rId197" xr:uid="{1E069018-743C-422D-8C6D-7856A82A57D2}"/>
    <hyperlink ref="F228" r:id="rId198" xr:uid="{5CE56B5E-8BCE-416C-8CF0-44DA710C2D3B}"/>
    <hyperlink ref="F229" r:id="rId199" xr:uid="{FB22BF17-2738-491E-B29A-C42A665A10B1}"/>
    <hyperlink ref="F230" r:id="rId200" xr:uid="{F6177E0A-266C-431A-B3BA-2BAF41D30986}"/>
    <hyperlink ref="F231" r:id="rId201" xr:uid="{BEC74846-B30A-4AA8-B40E-647BC16A29A3}"/>
    <hyperlink ref="F232" r:id="rId202" xr:uid="{298518B4-7054-4BE3-B374-8184B526D399}"/>
    <hyperlink ref="F233" r:id="rId203" xr:uid="{7DA8823B-A0C2-4059-8082-3D9D5FF7AB96}"/>
    <hyperlink ref="F234" r:id="rId204" xr:uid="{FD6BAF03-9267-4A56-91EC-C28CD0C0F0EF}"/>
    <hyperlink ref="F235" r:id="rId205" xr:uid="{01F54795-6B3A-4EF1-89BB-2E75DB9574B7}"/>
    <hyperlink ref="F236" r:id="rId206" xr:uid="{BBC296A2-2482-4B86-AE5E-A6D296FF8D8B}"/>
    <hyperlink ref="F237" r:id="rId207" xr:uid="{92AA5976-18C1-4705-86B5-D941D8C0ED8C}"/>
    <hyperlink ref="F238" r:id="rId208" xr:uid="{8D77DF15-96AD-4654-A15D-19AC5DF99733}"/>
    <hyperlink ref="F239" r:id="rId209" xr:uid="{B92BA702-9A98-4017-AF68-71911D7421A2}"/>
    <hyperlink ref="F240" r:id="rId210" xr:uid="{292234C1-5447-49AD-A3BA-F3718F1CA514}"/>
    <hyperlink ref="F241" r:id="rId211" xr:uid="{6E0FFB47-0F41-4209-8222-A5CA46A16AF6}"/>
    <hyperlink ref="F242" r:id="rId212" xr:uid="{B2833962-0995-4FB4-8EC6-19A16E2270FA}"/>
    <hyperlink ref="F243" r:id="rId213" xr:uid="{F4CF5718-BF87-4B2D-8E7E-6FB0E147B6C0}"/>
    <hyperlink ref="F244" r:id="rId214" xr:uid="{EF261C62-1C30-4DAD-AD57-1D2A59CFC499}"/>
    <hyperlink ref="F245" r:id="rId215" xr:uid="{D677B718-DBB3-4510-BC0C-2C3CCB304CC5}"/>
    <hyperlink ref="F246" r:id="rId216" xr:uid="{F10F3F66-12FE-42AB-BA97-CE4FED073ECD}"/>
    <hyperlink ref="F247" r:id="rId217" xr:uid="{9CFE295F-CA16-4FB9-8579-86F871336D06}"/>
    <hyperlink ref="F248" r:id="rId218" xr:uid="{596C0C6B-3F87-408D-B08C-2133942CAB49}"/>
    <hyperlink ref="F249" r:id="rId219" xr:uid="{3C564937-0B3F-4170-A668-B252CAD4B340}"/>
    <hyperlink ref="F250" r:id="rId220" xr:uid="{A74197FA-977A-48DC-92E5-7D50605B03E8}"/>
    <hyperlink ref="F251" r:id="rId221" xr:uid="{9A7D01DE-BF35-4EBF-8D65-9748F4DCD272}"/>
    <hyperlink ref="F252" r:id="rId222" xr:uid="{24199FD4-9596-4DA0-95BF-9553DCE97FFA}"/>
    <hyperlink ref="F253" r:id="rId223" xr:uid="{0CF0F331-634D-480B-9742-F1136574EE76}"/>
    <hyperlink ref="F255" r:id="rId224" xr:uid="{BA826717-DF83-40E3-A64D-6888BA5F98B3}"/>
    <hyperlink ref="F254" r:id="rId225" xr:uid="{011E5664-E7C6-4F49-BFF2-DE6C2BC25646}"/>
    <hyperlink ref="F256" r:id="rId226" xr:uid="{BE62978F-FF44-4CCA-994E-07F2F032ECC6}"/>
    <hyperlink ref="F257" r:id="rId227" xr:uid="{D5E0715A-5142-43A2-B136-3CEBF8E0A1E3}"/>
    <hyperlink ref="F259" r:id="rId228" xr:uid="{5511B383-03B9-4248-83C3-E27EB8D16FF2}"/>
    <hyperlink ref="F260" r:id="rId229" xr:uid="{BC542DE9-6CC9-4AF3-AC71-E2EB13CC8047}"/>
    <hyperlink ref="F258" r:id="rId230" xr:uid="{2524F2CC-495C-489A-B793-AAD5E2CD4A11}"/>
    <hyperlink ref="F261" r:id="rId231" xr:uid="{20231F22-49CD-4086-95A4-AA5D1925EFB3}"/>
    <hyperlink ref="F262" r:id="rId232" xr:uid="{18640BEA-6E3E-43AC-9D58-934B36B6E90A}"/>
    <hyperlink ref="F263" r:id="rId233" xr:uid="{289D3B32-5D3B-45AE-89FB-BFA8F37E2366}"/>
    <hyperlink ref="F264" r:id="rId234" xr:uid="{62955EFB-A5DA-401C-913D-80AF76C09004}"/>
    <hyperlink ref="F265" r:id="rId235" xr:uid="{048AC948-DAC7-4F86-9E94-64DF1D7F7368}"/>
    <hyperlink ref="F266" r:id="rId236" xr:uid="{B74A7556-A005-4248-B2D2-712C56A2EB11}"/>
    <hyperlink ref="F267" r:id="rId237" xr:uid="{EB151796-C6E1-4870-95FD-A4F495A202E7}"/>
    <hyperlink ref="F268" r:id="rId238" xr:uid="{17D622F7-BF3F-4852-9383-63B2ABDC5FEB}"/>
    <hyperlink ref="F269" r:id="rId239" xr:uid="{750EEE79-6970-44D5-A7EF-95A218774924}"/>
    <hyperlink ref="F270" r:id="rId240" xr:uid="{BCE9E37D-18D9-4355-870C-E60B2F82FFB7}"/>
    <hyperlink ref="F271" r:id="rId241" xr:uid="{EB379571-9CF4-47C8-A6EC-43B6DF12DFD3}"/>
    <hyperlink ref="F272" r:id="rId242" xr:uid="{AA01BEC4-2A59-4953-A32C-2A8651E7DFDD}"/>
    <hyperlink ref="F273" r:id="rId243" xr:uid="{2F0E3909-139F-4C0B-B7B3-C46A7CD85198}"/>
    <hyperlink ref="F274" r:id="rId244" xr:uid="{780C9E3A-9948-42DD-A688-A485F59963BA}"/>
    <hyperlink ref="F275" r:id="rId245" xr:uid="{491CAC52-86CD-4B69-BB17-4B3FF84280A4}"/>
    <hyperlink ref="F276" r:id="rId246" xr:uid="{C390DE9A-A5D6-4A2B-86EC-F6E7F1FB5947}"/>
    <hyperlink ref="F277" r:id="rId247" xr:uid="{9F4AA1A6-7C3F-4BA7-AC6D-32AFC6BAC3B5}"/>
    <hyperlink ref="F278" r:id="rId248" xr:uid="{3CEB90F7-A84E-46A6-9EBC-2F59DE92C68A}"/>
    <hyperlink ref="F279" r:id="rId249" xr:uid="{B41FE7A8-40D0-4830-8089-75DAD0CD42FC}"/>
    <hyperlink ref="F280" r:id="rId250" xr:uid="{DFCF500A-86B9-452B-ADC1-E7410E5422F7}"/>
    <hyperlink ref="F281" r:id="rId251" xr:uid="{6DAF3AF5-23BA-4C5B-BFBA-307EAA709B5B}"/>
    <hyperlink ref="F282" r:id="rId252" xr:uid="{A62209B7-5AE3-44AE-B8DF-DA22F6513CC6}"/>
    <hyperlink ref="F284" r:id="rId253" xr:uid="{927DA1D6-68FF-4809-8CFF-0ACAFC9491DA}"/>
    <hyperlink ref="F285" r:id="rId254" xr:uid="{ABDBA80A-6753-4964-8C7C-5D7C256791C6}"/>
    <hyperlink ref="F286" r:id="rId255" xr:uid="{2FDB04E1-D66B-4ED6-85A0-0947CC07F8A6}"/>
    <hyperlink ref="F287" r:id="rId256" xr:uid="{1699E1C5-41F9-4B80-830A-65A5D90A13A9}"/>
    <hyperlink ref="F288" r:id="rId257" xr:uid="{0FD3AE3E-EFFB-4C65-82D4-0BF6B4137D9A}"/>
    <hyperlink ref="F289" r:id="rId258" xr:uid="{A4B69830-438B-48D9-90B4-C603307948CF}"/>
    <hyperlink ref="F290" r:id="rId259" xr:uid="{74AC0C15-DAE7-4D13-872D-D441947ADB87}"/>
    <hyperlink ref="F291" r:id="rId260" xr:uid="{3A4A6382-7A08-4BCB-A5EB-C9537CDF91B0}"/>
    <hyperlink ref="F292" r:id="rId261" xr:uid="{E413025B-7E14-43CC-AEBC-1230156E8F3B}"/>
    <hyperlink ref="F293" r:id="rId262" xr:uid="{820B2E36-399C-4EDA-B9D7-DD2059D4CB4E}"/>
    <hyperlink ref="F294" r:id="rId263" xr:uid="{8DE12E40-6C06-4656-B4A7-0BD31ACE7F60}"/>
    <hyperlink ref="F295" r:id="rId264" xr:uid="{B1FDAB71-FF7D-42B2-8809-35159D1175E2}"/>
    <hyperlink ref="F296" r:id="rId265" xr:uid="{3BE68C97-7D65-41D4-B787-F404B516E723}"/>
    <hyperlink ref="F297" r:id="rId266" xr:uid="{DABA085D-3097-4E01-B9C9-87BED6490E4C}"/>
    <hyperlink ref="F298" r:id="rId267" xr:uid="{B9E25D62-98CC-4007-858D-6BAE64A115FE}"/>
    <hyperlink ref="F299" r:id="rId268" xr:uid="{B4B1D352-09D7-4334-8DD3-5EE37BBAF6ED}"/>
    <hyperlink ref="F300" r:id="rId269" xr:uid="{997BA896-9E22-47EC-B4E2-B47031166861}"/>
    <hyperlink ref="F301" r:id="rId270" xr:uid="{1B175811-A09E-4E21-B2DA-57B8F3445BDE}"/>
    <hyperlink ref="F302" r:id="rId271" xr:uid="{A803720D-F0F6-43E5-950F-FF0FE4EB0B63}"/>
    <hyperlink ref="F303" r:id="rId272" xr:uid="{4463C4DE-C8D5-4473-B09C-A55B5FB68E33}"/>
    <hyperlink ref="F304" r:id="rId273" xr:uid="{36439DC6-AF1F-4EEB-97CC-A0C83A8B7F4A}"/>
    <hyperlink ref="F305" r:id="rId274" xr:uid="{74BF5EDF-47A7-4650-AF1D-6524E31EA212}"/>
    <hyperlink ref="F306" r:id="rId275" xr:uid="{14D87EA5-EB0B-4C84-AF9A-025DE2E0E2B3}"/>
    <hyperlink ref="F307" r:id="rId276" xr:uid="{253D8F77-28B2-4231-8533-05A061393BB0}"/>
    <hyperlink ref="F308" r:id="rId277" xr:uid="{26B3B7DD-623E-4FA7-950A-1700517B0BF4}"/>
    <hyperlink ref="F309" r:id="rId278" xr:uid="{240AD020-8DCC-4D7A-90F5-51DA0EABD934}"/>
    <hyperlink ref="F310" r:id="rId279" xr:uid="{A616A665-3D49-4BB7-A604-B110B177898B}"/>
    <hyperlink ref="F311" r:id="rId280" xr:uid="{6999DBEB-F90E-4331-9C72-4B7FB38ECFAF}"/>
    <hyperlink ref="F312" r:id="rId281" xr:uid="{653AC3D3-A21B-492F-A153-FDF1C6582BED}"/>
    <hyperlink ref="F313" r:id="rId282" xr:uid="{0DBBA8BC-5961-4014-ACFB-2AC25629AB31}"/>
    <hyperlink ref="F314" r:id="rId283" xr:uid="{0B7D33E0-C327-4373-8245-AF3A3CD8E9C2}"/>
    <hyperlink ref="F315" r:id="rId284" xr:uid="{E0C52A54-DA41-40E8-8513-A9978EEBFA9D}"/>
    <hyperlink ref="F316" r:id="rId285" xr:uid="{11C71467-9364-4522-90D8-3711CFC61D32}"/>
    <hyperlink ref="F317" r:id="rId286" display="https://www.ema.europa.eu/documents/smop/chmp-summary-positive-opinion-ayvakyt-ii-23_en.pdf" xr:uid="{01BEB516-A99F-4A3F-9608-8FFE504EC8C9}"/>
    <hyperlink ref="F318" r:id="rId287" display="https://www.ema.europa.eu/documents/smop/chmp-post-authorisation-summary-positive-opinion-evkeeza-ii-11_en.pdf" xr:uid="{202D9459-6D67-4816-94F7-FBED4FB907EC}"/>
    <hyperlink ref="F319" r:id="rId288" display="https://www.ema.europa.eu/documents/smop/chmp-summary-positive-opinion-fluad-tetra-ii-43_en.pdf" xr:uid="{FF09AF9C-8DCB-44EA-BBB2-8347CFF484F8}"/>
    <hyperlink ref="F320" r:id="rId289" display="https://www.ema.europa.eu/documents/smop/chmp-post-authorisation-summary-positive-opinion-jardiance-ii-76_en.pdf" xr:uid="{8B240101-7877-4FAA-8404-84C2611A9E3C}"/>
    <hyperlink ref="F321" r:id="rId290" display="https://www.ema.europa.eu/documents/smop/chmp-post-authorisation-summary-positive-opinion-keytruda-ii-138_en.pdf" xr:uid="{357E92D9-5074-4D89-9799-D9B0AD43AE11}"/>
    <hyperlink ref="F322" r:id="rId291" display="https://www.ema.europa.eu/documents/smop/chmp-post-authorisation-summary-positive-opinion-mounjaro-ii-07_en.pdf" xr:uid="{5AF1309C-FBBD-4029-A495-2C5F500B8E4C}"/>
    <hyperlink ref="F323" r:id="rId292" display="https://www.ema.europa.eu/documents/smop/chmp-post-authorisation-summary-positive-opinion-nexobrid-ii-58_en.pdf" xr:uid="{2FBCCDF1-9A11-49A9-8733-7FC0555588AC}"/>
    <hyperlink ref="F324" r:id="rId293" display="https://www.ema.europa.eu/documents/smop/chmp-post-authorisation-summary-positive-opinion-talzenna-x-15-g_en.pdf" xr:uid="{3CFC9673-3B06-4C23-B5E8-22E66E180F17}"/>
    <hyperlink ref="F325" r:id="rId294" display="https://www.ema.europa.eu/documents/smop/chmp-post-authorisation-summary-positive-opinion-veltassa-x-31-g_en.pdf" xr:uid="{CA182A62-D373-4720-8F14-62A670EBFB86}"/>
    <hyperlink ref="F327" r:id="rId295" display="https://www.ema.europa.eu/en/documents/smop/chmp-post-authorisation-summary-positive-opinion-metalyse-ii-70-g_en.pdf" xr:uid="{6D95D03D-1B88-4478-A7EA-B02429436A19}"/>
    <hyperlink ref="F328" r:id="rId296" display="https://www.ema.europa.eu/en/documents/smop/chmp-post-authorisation-summary-positive-opinion-veraseal-ii-27_en.pdf" xr:uid="{B608F9B6-51C7-4A8B-926E-2EFB4712EA24}"/>
    <hyperlink ref="F329" r:id="rId297" display="https://www.ema.europa.eu/en/documents/smop/chmp-post-authorisation-summary-positive-opinion-zinplava-ii-37_en.pdf" xr:uid="{B1B7341D-4268-4A3D-943A-ADC18C7ED16A}"/>
    <hyperlink ref="F326" r:id="rId298" display="https://www.ema.europa.eu/en/documents/smop/chmp-post-authorisation-summary-positive-opinion-hyqvia-ii-87_en.pdf" xr:uid="{95052AB5-71D4-4CE1-BC60-C9BA3F127FC4}"/>
    <hyperlink ref="F330" r:id="rId299" display="https://www.ema.europa.eu/en/documents/smop/chmp-post-authorisation-summary-positive-opinion-abecma-ii-31_en.pdf" xr:uid="{BB941C07-9829-43C4-9623-7A774565804F}"/>
    <hyperlink ref="F331" r:id="rId300" display="https://www.ema.europa.eu/en/documents/smop/chmp-post-authorisation-summary-positive-opinion-prevenar-20-previously-apexxnar-ii-12_en.pdf" xr:uid="{552A457B-70CA-4A34-A0E4-78CB4F452398}"/>
    <hyperlink ref="F332" r:id="rId301" display="https://www.ema.europa.eu/en/documents/smop/chmp-summary-positive-opinion-aspaveli_en.pdf" xr:uid="{7E72C597-70F0-4341-A8E7-421BB861BDB5}"/>
    <hyperlink ref="F333" r:id="rId302" display="https://www.ema.europa.eu/en/documents/smop/chmp-post-authorisation-summary-positive-opinion-retsevmo-ii-21_en.pdf" xr:uid="{1B98E397-A213-46AA-B286-A2F2F215CCDF}"/>
    <hyperlink ref="F334" r:id="rId303" xr:uid="{813C829B-97E1-428B-8C88-4898514505BE}"/>
    <hyperlink ref="F335" r:id="rId304" xr:uid="{58B2AFB6-97BE-412C-B704-F966D00EC706}"/>
    <hyperlink ref="F336" r:id="rId305" xr:uid="{40F72469-BC82-47CC-9C1D-6BF6333924C0}"/>
    <hyperlink ref="F337" r:id="rId306" xr:uid="{3995583B-9797-4FF6-968E-7D6AF197217E}"/>
    <hyperlink ref="F338" r:id="rId307" xr:uid="{06B62FDF-0D37-49DE-8A16-EA02412B0A65}"/>
    <hyperlink ref="F339" r:id="rId308" xr:uid="{814061B1-1528-4328-888D-EC73AA90832A}"/>
    <hyperlink ref="F341" r:id="rId309" xr:uid="{D181C09A-47CB-4BE7-BFBD-4201F79D1E74}"/>
    <hyperlink ref="F342" r:id="rId310" xr:uid="{9D03136F-CD19-4B66-837E-010FCC48AB2F}"/>
    <hyperlink ref="F345" r:id="rId311" xr:uid="{68B086CC-D10B-4BA6-87C7-2D38AEE13AE8}"/>
    <hyperlink ref="F340" r:id="rId312" xr:uid="{73B1F82C-4B84-47A4-AC8C-CF84325CEC09}"/>
    <hyperlink ref="F343" r:id="rId313" xr:uid="{E371986C-AE9F-4ECE-9865-5E7AD6B67D85}"/>
    <hyperlink ref="F344" r:id="rId314" xr:uid="{9024C8BB-140A-4C7A-AFDB-D8130D0274BE}"/>
    <hyperlink ref="F346" r:id="rId315" xr:uid="{3547B893-B31A-4534-860B-24531F578055}"/>
    <hyperlink ref="F347" r:id="rId316" xr:uid="{A8141805-B851-4972-9E48-D96CE32DAD02}"/>
    <hyperlink ref="F348" r:id="rId317" xr:uid="{DF64AECD-550C-4F4F-998B-721B732D5DA2}"/>
    <hyperlink ref="F349" r:id="rId318" xr:uid="{D2855630-5492-40A8-97A8-D241CB4C0E38}"/>
    <hyperlink ref="F350" r:id="rId319" xr:uid="{9DC7A18F-A189-4CBC-9924-F4156CF85BD1}"/>
    <hyperlink ref="F351" r:id="rId320" xr:uid="{270780E2-2A61-492D-9DC6-C9F95F960D30}"/>
    <hyperlink ref="F352" r:id="rId321" xr:uid="{99B142F3-7947-4F61-ABEF-A8EAB74325AD}"/>
    <hyperlink ref="F353" r:id="rId322" xr:uid="{19260C5F-9ED0-490C-A9F4-244EF46A7BED}"/>
    <hyperlink ref="F354" r:id="rId323" xr:uid="{E00DBDD5-A602-4363-AE27-1B1D8813C79C}"/>
    <hyperlink ref="F355" r:id="rId324" xr:uid="{D38A9BFF-50CC-4AD1-A4FD-DCFFCA37B17D}"/>
    <hyperlink ref="F356" r:id="rId325" xr:uid="{EB1E04F8-C1B1-4814-AF45-67CBFF02EB42}"/>
    <hyperlink ref="F357" r:id="rId326" xr:uid="{96560339-0F05-47F8-9C08-B20C6812E645}"/>
    <hyperlink ref="F358" r:id="rId327" xr:uid="{A180AAE4-6096-4260-B39C-B16223AFB5BD}"/>
    <hyperlink ref="F359" r:id="rId328" xr:uid="{56433E09-168F-40A9-BA65-898D49A9F5D9}"/>
    <hyperlink ref="F360" r:id="rId329" xr:uid="{DCD53D37-245A-4047-934E-2CFAF77D3121}"/>
    <hyperlink ref="F364" r:id="rId330" xr:uid="{80945C25-2FFE-4A6B-934F-F1675450CAFB}"/>
    <hyperlink ref="F366" r:id="rId331" xr:uid="{D289D658-E242-4877-AADA-9DEBC853DBD7}"/>
    <hyperlink ref="F367" r:id="rId332" xr:uid="{304EC274-0C31-4AA2-8061-B79D3CE6AEA8}"/>
    <hyperlink ref="F368" r:id="rId333" xr:uid="{C16C76BD-3E8A-4914-8344-CB7042A15211}"/>
    <hyperlink ref="F369" r:id="rId334" xr:uid="{57C52F13-C677-4DD8-AC1E-315FA51C1BB8}"/>
    <hyperlink ref="F362" r:id="rId335" xr:uid="{600D2A3D-AEC2-4D91-87B4-34B9275F1E6E}"/>
    <hyperlink ref="F363" r:id="rId336" xr:uid="{41A06BE6-84A5-458A-AFD4-79761599C047}"/>
    <hyperlink ref="F365" r:id="rId337" xr:uid="{EE9D6BEB-2F78-468F-B33B-261B25FE3DB0}"/>
    <hyperlink ref="F361" r:id="rId338" xr:uid="{85F2D585-D6BA-4753-AF45-7C09489066CE}"/>
    <hyperlink ref="F370" r:id="rId339" xr:uid="{4053DD30-3A7C-4016-A7D4-C25A14655D32}"/>
    <hyperlink ref="F371" r:id="rId340" xr:uid="{954733F5-C0E2-4C82-90C6-1843EBB558D6}"/>
    <hyperlink ref="F372" r:id="rId341" xr:uid="{948A45D3-C775-4F12-9ECB-B42CD1330953}"/>
    <hyperlink ref="F373" r:id="rId342" xr:uid="{F215F29D-70C1-43D1-9841-70F67AA0032F}"/>
    <hyperlink ref="F374" r:id="rId343" xr:uid="{7D1F8427-A58D-4DE6-B25C-491A03911F10}"/>
    <hyperlink ref="F375" r:id="rId344" xr:uid="{B5ED1D59-1661-4579-BC99-70C6503CEE65}"/>
    <hyperlink ref="F376" r:id="rId345" xr:uid="{69785C2F-371A-491C-8456-743E41A42419}"/>
    <hyperlink ref="F377" r:id="rId346" xr:uid="{D2E5C104-AD29-485D-BA27-D5968FAB789F}"/>
    <hyperlink ref="F378" r:id="rId347" xr:uid="{34B10147-C895-4D37-89BC-3D9D9D5D8B60}"/>
    <hyperlink ref="F379" r:id="rId348" xr:uid="{CBEA8CBF-3487-4227-AC55-F08257185429}"/>
    <hyperlink ref="F380" r:id="rId349" xr:uid="{1F838857-FA31-4028-988E-0BAE191BA557}"/>
    <hyperlink ref="F381" r:id="rId350" xr:uid="{F724C30D-4CA6-48A5-9410-57E782104D46}"/>
    <hyperlink ref="F382" r:id="rId351" xr:uid="{AC65666A-D15F-4D96-B6EC-4F6126AFD4DC}"/>
    <hyperlink ref="F383" r:id="rId352" xr:uid="{1C44DEE0-7D3B-48B9-8584-1328AE26165F}"/>
    <hyperlink ref="F384" r:id="rId353" xr:uid="{CF9AF36E-AB47-4F54-9738-BB226ECBE92C}"/>
    <hyperlink ref="F385" r:id="rId354" xr:uid="{28FF2CCD-31B9-4EC1-A40C-186A99A1EB65}"/>
    <hyperlink ref="F386" r:id="rId355" xr:uid="{8C86D753-B69B-42A4-909E-BA77D8D70C9E}"/>
    <hyperlink ref="F388" r:id="rId356" xr:uid="{1BF6FD0E-B0F7-4013-996A-7F4F6C3585D6}"/>
    <hyperlink ref="F389" r:id="rId357" xr:uid="{01938161-E32E-4BBE-9321-C2B6C1BBD482}"/>
    <hyperlink ref="F390" r:id="rId358" xr:uid="{DAB53459-4B34-4C43-8012-D437E41D58C8}"/>
    <hyperlink ref="F391" r:id="rId359" xr:uid="{416104FF-C657-442F-848A-F7A31C571BE0}"/>
    <hyperlink ref="F392" r:id="rId360" xr:uid="{E137D3BC-01D1-4AD0-9D35-59A16A7051EF}"/>
    <hyperlink ref="F393" r:id="rId361" xr:uid="{6601E14A-93AB-4AB4-94CC-B663F3671E09}"/>
    <hyperlink ref="F394" r:id="rId362" xr:uid="{598FAE7B-5CC1-4ACC-9046-C8753953D14D}"/>
    <hyperlink ref="F395" r:id="rId363" xr:uid="{4269B731-65BF-4BA4-A36C-EC9F15A77F5D}"/>
    <hyperlink ref="F396" r:id="rId364" xr:uid="{77FC8595-AECA-43AC-B45B-48CFB10D84D6}"/>
    <hyperlink ref="F397" r:id="rId365" xr:uid="{35871D02-AC85-4A2E-A99E-443053E86932}"/>
    <hyperlink ref="F398" r:id="rId366" xr:uid="{8B70BA36-0513-4365-9A0D-052D7D132CBB}"/>
    <hyperlink ref="F399" r:id="rId367" xr:uid="{84A06BE3-5FE0-4132-94F8-E315C90674AD}"/>
    <hyperlink ref="F400" r:id="rId368" xr:uid="{B6F7A1E0-E2A9-423D-902D-7FF1BA62D55B}"/>
    <hyperlink ref="F401" r:id="rId369" xr:uid="{74601EB5-040D-470C-B6A4-66BB274AFB50}"/>
    <hyperlink ref="F402" r:id="rId370" xr:uid="{EE18E83F-2C60-4FA0-AB61-F2A864830EF0}"/>
    <hyperlink ref="F403" r:id="rId371" xr:uid="{757AD251-6F77-46AB-B4F7-9E8766D3FEC9}"/>
    <hyperlink ref="F404" r:id="rId372" display="Evkeeza: Pending EC decision" xr:uid="{A9DA812A-70A3-494C-BB47-41EFF36C676F}"/>
    <hyperlink ref="F405" r:id="rId373" display="Evkeeza: Pending EC decision" xr:uid="{60229A53-5274-42B6-992D-41C42EA760F8}"/>
    <hyperlink ref="F406" r:id="rId374" xr:uid="{F42E068E-F95F-4879-A026-43ECB04FF572}"/>
    <hyperlink ref="F407" r:id="rId375" xr:uid="{84CC7D8E-6AB4-4D2A-9383-D2AFB79D427B}"/>
    <hyperlink ref="F408" r:id="rId376" xr:uid="{2A4575F4-ACCD-47E6-955B-3D34D28131E3}"/>
    <hyperlink ref="F409" r:id="rId377" xr:uid="{43AD2BF6-0C8A-4109-BC0F-935EED162AD4}"/>
    <hyperlink ref="F410" r:id="rId378" display="Evkeeza: Pending EC decision" xr:uid="{DAD8C383-D89B-41BF-83BE-FD8CDCDDD5A1}"/>
    <hyperlink ref="F418" r:id="rId379" xr:uid="{00BEDAC5-FF20-4177-988F-AB83894D2E87}"/>
    <hyperlink ref="F417" r:id="rId380" xr:uid="{3B5E507D-D36E-43FF-846D-2450BB878788}"/>
    <hyperlink ref="F416" r:id="rId381" xr:uid="{B09903CB-5F8B-430E-9ABC-C5DA831DF114}"/>
    <hyperlink ref="F415" r:id="rId382" tooltip="Ofev" xr:uid="{1D11BD41-A7C5-49ED-92DA-61A6650D5705}"/>
    <hyperlink ref="F414" r:id="rId383" xr:uid="{5921BB75-5D39-4B97-BC75-2514CF534103}"/>
    <hyperlink ref="F413" r:id="rId384" tooltip="Flucelvax Tetra" xr:uid="{83AFD5FB-5DD5-476B-B51F-4583A042B0D7}"/>
    <hyperlink ref="F412" r:id="rId385" xr:uid="{8BB78137-E81C-4D79-8BEF-E07AF8BAF774}"/>
    <hyperlink ref="F411" r:id="rId386" xr:uid="{25D25167-6A63-44FE-805C-9E4EB74520B1}"/>
  </hyperlinks>
  <pageMargins left="0.7" right="0.7" top="0.75" bottom="0.75" header="0.3" footer="0.3"/>
  <pageSetup paperSize="9" orientation="portrait" r:id="rId387"/>
  <tableParts count="1">
    <tablePart r:id="rId38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7E4FF-D425-4508-AC92-2658B93B028F}">
  <dimension ref="A1:D7"/>
  <sheetViews>
    <sheetView zoomScale="90" zoomScaleNormal="90" workbookViewId="0">
      <selection activeCell="A8" sqref="A8"/>
    </sheetView>
  </sheetViews>
  <sheetFormatPr defaultRowHeight="15" x14ac:dyDescent="0.25"/>
  <cols>
    <col min="1" max="1" width="42.85546875" customWidth="1"/>
    <col min="2" max="2" width="71" customWidth="1"/>
    <col min="3" max="3" width="19.42578125" customWidth="1"/>
    <col min="4" max="4" width="70.5703125" customWidth="1"/>
  </cols>
  <sheetData>
    <row r="1" spans="1:4" x14ac:dyDescent="0.25">
      <c r="A1" s="6" t="s">
        <v>1842</v>
      </c>
      <c r="B1" s="6"/>
      <c r="C1" s="6"/>
      <c r="D1" s="6"/>
    </row>
    <row r="2" spans="1:4" x14ac:dyDescent="0.25">
      <c r="A2" s="6"/>
      <c r="B2" s="6"/>
      <c r="C2" s="6"/>
      <c r="D2" s="6"/>
    </row>
    <row r="3" spans="1:4" x14ac:dyDescent="0.25">
      <c r="A3" s="6" t="s">
        <v>1843</v>
      </c>
      <c r="B3" s="6" t="s">
        <v>1844</v>
      </c>
      <c r="C3" s="6" t="s">
        <v>1845</v>
      </c>
      <c r="D3" s="6" t="s">
        <v>1846</v>
      </c>
    </row>
    <row r="4" spans="1:4" ht="43.5" x14ac:dyDescent="0.25">
      <c r="A4" s="6" t="s">
        <v>1847</v>
      </c>
      <c r="B4" s="2" t="s">
        <v>1848</v>
      </c>
      <c r="C4" s="24">
        <v>45455</v>
      </c>
      <c r="D4" s="6" t="s">
        <v>1849</v>
      </c>
    </row>
    <row r="5" spans="1:4" ht="43.5" x14ac:dyDescent="0.25">
      <c r="A5" s="6" t="s">
        <v>1850</v>
      </c>
      <c r="B5" s="2" t="s">
        <v>1851</v>
      </c>
      <c r="C5" s="24">
        <v>45455</v>
      </c>
      <c r="D5" s="6" t="s">
        <v>1852</v>
      </c>
    </row>
    <row r="6" spans="1:4" ht="100.5" x14ac:dyDescent="0.25">
      <c r="A6" s="6" t="s">
        <v>1853</v>
      </c>
      <c r="B6" s="2" t="s">
        <v>1854</v>
      </c>
      <c r="C6" s="24">
        <v>45456</v>
      </c>
      <c r="D6" s="6"/>
    </row>
    <row r="7" spans="1:4" ht="43.5" x14ac:dyDescent="0.25">
      <c r="A7" s="6" t="s">
        <v>1855</v>
      </c>
      <c r="B7" s="2" t="s">
        <v>1856</v>
      </c>
      <c r="C7" s="24">
        <v>45460</v>
      </c>
      <c r="D7" s="6"/>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4c0e17-8a73-471b-a56f-0c4c98e9c6f4" xsi:nil="true"/>
    <lcf76f155ced4ddcb4097134ff3c332f xmlns="51786d0a-6332-4227-90c2-2cfbb849fb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68CC18A3B46945AC3B6A18ECB18A9C" ma:contentTypeVersion="14" ma:contentTypeDescription="Create a new document." ma:contentTypeScope="" ma:versionID="f0948cdad414c8a8364d2e018a418164">
  <xsd:schema xmlns:xsd="http://www.w3.org/2001/XMLSchema" xmlns:xs="http://www.w3.org/2001/XMLSchema" xmlns:p="http://schemas.microsoft.com/office/2006/metadata/properties" xmlns:ns2="51786d0a-6332-4227-90c2-2cfbb849fb71" xmlns:ns3="4c4c0e17-8a73-471b-a56f-0c4c98e9c6f4" targetNamespace="http://schemas.microsoft.com/office/2006/metadata/properties" ma:root="true" ma:fieldsID="e051e998ac051337f5b8372199d000e2" ns2:_="" ns3:_="">
    <xsd:import namespace="51786d0a-6332-4227-90c2-2cfbb849fb71"/>
    <xsd:import namespace="4c4c0e17-8a73-471b-a56f-0c4c98e9c6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786d0a-6332-4227-90c2-2cfbb849f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b6a3032-b0ae-41c3-89c5-d7427dba450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c0e17-8a73-471b-a56f-0c4c98e9c6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16d4e4f-fa7d-4d03-a75f-5d747db805ec}" ma:internalName="TaxCatchAll" ma:showField="CatchAllData" ma:web="4c4c0e17-8a73-471b-a56f-0c4c98e9c6f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74015A-C714-4B05-B3E9-E4A4964CA7FE}">
  <ds:schemaRefs>
    <ds:schemaRef ds:uri="http://schemas.microsoft.com/office/2006/metadata/properties"/>
    <ds:schemaRef ds:uri="http://schemas.microsoft.com/office/infopath/2007/PartnerControls"/>
    <ds:schemaRef ds:uri="4c4c0e17-8a73-471b-a56f-0c4c98e9c6f4"/>
    <ds:schemaRef ds:uri="51786d0a-6332-4227-90c2-2cfbb849fb71"/>
  </ds:schemaRefs>
</ds:datastoreItem>
</file>

<file path=customXml/itemProps2.xml><?xml version="1.0" encoding="utf-8"?>
<ds:datastoreItem xmlns:ds="http://schemas.openxmlformats.org/officeDocument/2006/customXml" ds:itemID="{0A867228-5739-46B3-AD6D-512FF1D9A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786d0a-6332-4227-90c2-2cfbb849fb71"/>
    <ds:schemaRef ds:uri="4c4c0e17-8a73-471b-a56f-0c4c98e9c6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D84BBE-D560-43B6-844A-180721DE19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CHMP uudet valmisteet</vt:lpstr>
      <vt:lpstr>CHMP käyttöaiheen laajennukset</vt:lpstr>
      <vt:lpstr>Lista arviointilausunnoista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2021-06-04T06:07:15Z</dcterms:created>
  <dcterms:modified xsi:type="dcterms:W3CDTF">2024-12-17T10:04:19Z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0x010100FA68CC18A3B46945AC3B6A18ECB18A9C</vt:lpwstr>
  </property>
  <property fmtid="{D5CDD505-2E9C-101B-9397-08002B2CF9AE}" pid="3" name="MediaServiceImageTags">
    <vt:lpwstr/>
  </property>
</Properties>
</file>